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Owner\Documents\Aardvarks\AardGolf\"/>
    </mc:Choice>
  </mc:AlternateContent>
  <xr:revisionPtr revIDLastSave="0" documentId="13_ncr:1_{B07E69C6-BB4E-4979-B667-6FFF558BDABD}" xr6:coauthVersionLast="33" xr6:coauthVersionMax="33" xr10:uidLastSave="{00000000-0000-0000-0000-000000000000}"/>
  <bookViews>
    <workbookView xWindow="0" yWindow="0" windowWidth="23040" windowHeight="9096" xr2:uid="{00000000-000D-0000-FFFF-FFFF00000000}"/>
  </bookViews>
  <sheets>
    <sheet name="4-Tour Results 2018" sheetId="2" r:id="rId1"/>
  </sheets>
  <definedNames>
    <definedName name="_xlnm.Print_Area" localSheetId="0">'4-Tour Results 2018'!$A$1:$AC$34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2" l="1"/>
  <c r="H21" i="2"/>
  <c r="H14" i="2"/>
  <c r="H22" i="2"/>
  <c r="H19" i="2"/>
  <c r="T22" i="2"/>
  <c r="T29" i="2" l="1"/>
  <c r="P28" i="2"/>
  <c r="P30" i="2" s="1"/>
  <c r="L28" i="2"/>
  <c r="L30" i="2" s="1"/>
  <c r="E28" i="2"/>
  <c r="E30" i="2" s="1"/>
  <c r="AC11" i="2"/>
  <c r="Z11" i="2"/>
  <c r="T11" i="2"/>
  <c r="H11" i="2"/>
  <c r="O11" i="2" s="1"/>
  <c r="S11" i="2" s="1"/>
  <c r="AC14" i="2"/>
  <c r="Z14" i="2"/>
  <c r="T14" i="2"/>
  <c r="O14" i="2"/>
  <c r="S14" i="2" s="1"/>
  <c r="AC16" i="2"/>
  <c r="Z16" i="2"/>
  <c r="T16" i="2"/>
  <c r="H16" i="2"/>
  <c r="O16" i="2" s="1"/>
  <c r="S16" i="2" s="1"/>
  <c r="AC9" i="2"/>
  <c r="Z9" i="2"/>
  <c r="T9" i="2"/>
  <c r="H9" i="2"/>
  <c r="O9" i="2" s="1"/>
  <c r="S9" i="2" s="1"/>
  <c r="AC12" i="2"/>
  <c r="Z12" i="2"/>
  <c r="T12" i="2"/>
  <c r="H12" i="2"/>
  <c r="O12" i="2" s="1"/>
  <c r="S12" i="2" s="1"/>
  <c r="AC22" i="2"/>
  <c r="Z22" i="2"/>
  <c r="O22" i="2"/>
  <c r="S22" i="2" s="1"/>
  <c r="AC17" i="2"/>
  <c r="Z17" i="2"/>
  <c r="T17" i="2"/>
  <c r="H17" i="2"/>
  <c r="O17" i="2" s="1"/>
  <c r="S17" i="2" s="1"/>
  <c r="AC10" i="2"/>
  <c r="Z10" i="2"/>
  <c r="T10" i="2"/>
  <c r="H10" i="2"/>
  <c r="O10" i="2" s="1"/>
  <c r="S10" i="2" s="1"/>
  <c r="AC8" i="2"/>
  <c r="Z8" i="2"/>
  <c r="T8" i="2"/>
  <c r="H8" i="2"/>
  <c r="O8" i="2" s="1"/>
  <c r="S8" i="2" s="1"/>
  <c r="AC19" i="2"/>
  <c r="Z19" i="2"/>
  <c r="T19" i="2"/>
  <c r="O19" i="2"/>
  <c r="S19" i="2" s="1"/>
  <c r="AC24" i="2"/>
  <c r="Z24" i="2"/>
  <c r="T24" i="2"/>
  <c r="H24" i="2"/>
  <c r="O24" i="2" s="1"/>
  <c r="S24" i="2" s="1"/>
  <c r="AC13" i="2"/>
  <c r="Z13" i="2"/>
  <c r="T13" i="2"/>
  <c r="H13" i="2"/>
  <c r="O13" i="2" s="1"/>
  <c r="S13" i="2" s="1"/>
  <c r="AC21" i="2"/>
  <c r="Z21" i="2"/>
  <c r="T21" i="2"/>
  <c r="O21" i="2"/>
  <c r="S21" i="2" s="1"/>
  <c r="AC15" i="2"/>
  <c r="Z15" i="2"/>
  <c r="T15" i="2"/>
  <c r="H15" i="2"/>
  <c r="O15" i="2" s="1"/>
  <c r="S15" i="2" s="1"/>
  <c r="AC18" i="2"/>
  <c r="Z18" i="2"/>
  <c r="T18" i="2"/>
  <c r="H18" i="2"/>
  <c r="O18" i="2" s="1"/>
  <c r="S18" i="2" s="1"/>
  <c r="AC20" i="2"/>
  <c r="Z20" i="2"/>
  <c r="T20" i="2"/>
  <c r="H20" i="2"/>
  <c r="S20" i="2" s="1"/>
  <c r="AC25" i="2"/>
  <c r="Z25" i="2"/>
  <c r="T25" i="2"/>
  <c r="H25" i="2"/>
  <c r="O25" i="2" s="1"/>
  <c r="S25" i="2" s="1"/>
  <c r="AC23" i="2"/>
  <c r="Z23" i="2"/>
  <c r="T23" i="2"/>
  <c r="H23" i="2"/>
  <c r="O23" i="2" s="1"/>
  <c r="S23" i="2" s="1"/>
  <c r="T28" i="2" l="1"/>
  <c r="T30" i="2" s="1"/>
  <c r="T3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Burnett</author>
  </authors>
  <commentList>
    <comment ref="AE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BOTH to be added back in 2020</t>
        </r>
      </text>
    </comment>
  </commentList>
</comments>
</file>

<file path=xl/sharedStrings.xml><?xml version="1.0" encoding="utf-8"?>
<sst xmlns="http://schemas.openxmlformats.org/spreadsheetml/2006/main" count="179" uniqueCount="133">
  <si>
    <t>ANNUAL TOUR</t>
  </si>
  <si>
    <t>WORCESTERSHIRE</t>
  </si>
  <si>
    <t>indicates debut</t>
  </si>
  <si>
    <t>Note</t>
  </si>
  <si>
    <t>or return</t>
  </si>
  <si>
    <t>to 11/6</t>
  </si>
  <si>
    <t>Round 1 (pts)</t>
  </si>
  <si>
    <t>Individ.</t>
  </si>
  <si>
    <t>Round 2 (pts)</t>
  </si>
  <si>
    <t>Round 3 (pts)</t>
  </si>
  <si>
    <t>EXTRA</t>
  </si>
  <si>
    <t>end</t>
  </si>
  <si>
    <t>Initial</t>
  </si>
  <si>
    <t>Hagley</t>
  </si>
  <si>
    <t>HC</t>
  </si>
  <si>
    <t>RC</t>
  </si>
  <si>
    <t>Ryder Cup</t>
  </si>
  <si>
    <t>The Kidderminster</t>
  </si>
  <si>
    <t>Droitwich</t>
  </si>
  <si>
    <t>TOTAL</t>
  </si>
  <si>
    <t>Final</t>
  </si>
  <si>
    <t>BACK 9 CARD PLAY-OFF</t>
  </si>
  <si>
    <t xml:space="preserve"> HC adj for</t>
  </si>
  <si>
    <t>NAME</t>
  </si>
  <si>
    <t>H'Cap</t>
  </si>
  <si>
    <t>Adj</t>
  </si>
  <si>
    <t>Rev</t>
  </si>
  <si>
    <t>res</t>
  </si>
  <si>
    <t>PTS</t>
  </si>
  <si>
    <t>Postn</t>
  </si>
  <si>
    <t>Rd 1</t>
  </si>
  <si>
    <t>Rd 2</t>
  </si>
  <si>
    <t>Rd 3</t>
  </si>
  <si>
    <t>Total</t>
  </si>
  <si>
    <t>2019 tour</t>
  </si>
  <si>
    <t>C.</t>
  </si>
  <si>
    <t>ADAMS</t>
  </si>
  <si>
    <t>DNP</t>
  </si>
  <si>
    <t>R.</t>
  </si>
  <si>
    <t>ALLOTT (2)</t>
  </si>
  <si>
    <t>BROGDEN (3)</t>
  </si>
  <si>
    <t>D.</t>
  </si>
  <si>
    <t>BROWN (-)</t>
  </si>
  <si>
    <t>N.</t>
  </si>
  <si>
    <t>BURNETT</t>
  </si>
  <si>
    <t>COLTON</t>
  </si>
  <si>
    <t>J.</t>
  </si>
  <si>
    <t>ENGLISH (1)</t>
  </si>
  <si>
    <t>JUDD (-)</t>
  </si>
  <si>
    <t>P.</t>
  </si>
  <si>
    <t>MADDOCKS</t>
  </si>
  <si>
    <t>NICHOLSON</t>
  </si>
  <si>
    <t>S.</t>
  </si>
  <si>
    <t>NICHOLSON (2)</t>
  </si>
  <si>
    <t>T.</t>
  </si>
  <si>
    <t>ROBERTS</t>
  </si>
  <si>
    <t>TAYLOR</t>
  </si>
  <si>
    <t>TIPLER (-)</t>
  </si>
  <si>
    <t>I.</t>
  </si>
  <si>
    <t>TOLLEY (1)</t>
  </si>
  <si>
    <t>VENES</t>
  </si>
  <si>
    <t>G.</t>
  </si>
  <si>
    <t>WAGG</t>
  </si>
  <si>
    <t>total</t>
  </si>
  <si>
    <t>no</t>
  </si>
  <si>
    <t xml:space="preserve">nb in the event of a tie, </t>
  </si>
  <si>
    <t>aver sc</t>
  </si>
  <si>
    <t xml:space="preserve">the final result shall be </t>
  </si>
  <si>
    <t>tot aver sc</t>
  </si>
  <si>
    <t xml:space="preserve">decided on the aggregate </t>
  </si>
  <si>
    <t xml:space="preserve">total of the best back 9 scores </t>
  </si>
  <si>
    <t>(then back6,3 etc), over 3 rounds</t>
  </si>
  <si>
    <t>Nearest the Pin</t>
  </si>
  <si>
    <t>9th</t>
  </si>
  <si>
    <t>17th</t>
  </si>
  <si>
    <t>Longest Drive</t>
  </si>
  <si>
    <t>18th</t>
  </si>
  <si>
    <t>Total Fines</t>
  </si>
  <si>
    <t>14th</t>
  </si>
  <si>
    <t>No winner - c/f</t>
  </si>
  <si>
    <t>b9</t>
  </si>
  <si>
    <t>b6</t>
  </si>
  <si>
    <t>b3</t>
  </si>
  <si>
    <t>1 (15)</t>
  </si>
  <si>
    <t>2 (3)</t>
  </si>
  <si>
    <t>3 (14)</t>
  </si>
  <si>
    <t>4 (-)</t>
  </si>
  <si>
    <t>5 (NQ)</t>
  </si>
  <si>
    <t>6 (11)</t>
  </si>
  <si>
    <t>7 (-)</t>
  </si>
  <si>
    <t>8 (13)</t>
  </si>
  <si>
    <t>9 (-)</t>
  </si>
  <si>
    <t>10 (4)</t>
  </si>
  <si>
    <t>11 (7)</t>
  </si>
  <si>
    <t>12 (10)</t>
  </si>
  <si>
    <t>13 (1)</t>
  </si>
  <si>
    <t>14 (6)</t>
  </si>
  <si>
    <t>NQ (12)</t>
  </si>
  <si>
    <t>NQ (8)</t>
  </si>
  <si>
    <t>NQ (NQ)</t>
  </si>
  <si>
    <t>NQ (2)</t>
  </si>
  <si>
    <t>Rem</t>
  </si>
  <si>
    <t>adj</t>
  </si>
  <si>
    <t>(2)</t>
  </si>
  <si>
    <t>(3)</t>
  </si>
  <si>
    <t>(0)</t>
  </si>
  <si>
    <t>(1)</t>
  </si>
  <si>
    <t>N. BURNETT</t>
  </si>
  <si>
    <t>S. NICHOLSON</t>
  </si>
  <si>
    <t>5th</t>
  </si>
  <si>
    <t>15th</t>
  </si>
  <si>
    <t>N.COLTON</t>
  </si>
  <si>
    <t>J.TIPLER</t>
  </si>
  <si>
    <t>S.NICHOLSON</t>
  </si>
  <si>
    <t>P.NICHOLSON</t>
  </si>
  <si>
    <t>N.COLTON &amp; P. MADDOCKS  £10</t>
  </si>
  <si>
    <t>R. VENES    £12</t>
  </si>
  <si>
    <t>Most Heavily Fined</t>
  </si>
  <si>
    <t>24-1</t>
  </si>
  <si>
    <t>9+1</t>
  </si>
  <si>
    <t>22+1</t>
  </si>
  <si>
    <t>21+1</t>
  </si>
  <si>
    <t>24+1</t>
  </si>
  <si>
    <t>24-3</t>
  </si>
  <si>
    <t>16+1</t>
  </si>
  <si>
    <t>15-2</t>
  </si>
  <si>
    <t>+2 +1</t>
  </si>
  <si>
    <t>+4 +2</t>
  </si>
  <si>
    <t>+1 +1</t>
  </si>
  <si>
    <t>+3 +2</t>
  </si>
  <si>
    <r>
      <t xml:space="preserve"> -2 </t>
    </r>
    <r>
      <rPr>
        <b/>
        <sz val="12"/>
        <rFont val="Arial"/>
        <family val="2"/>
      </rPr>
      <t>+1</t>
    </r>
  </si>
  <si>
    <r>
      <t xml:space="preserve"> -1 </t>
    </r>
    <r>
      <rPr>
        <b/>
        <sz val="12"/>
        <rFont val="Arial"/>
        <family val="2"/>
      </rPr>
      <t>+1</t>
    </r>
  </si>
  <si>
    <t>1-14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</si>
</sst>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0.000"/>
  </numFmts>
  <fonts count="17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2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B4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64E3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15" fontId="2" fillId="3" borderId="1" xfId="0" applyNumberFormat="1" applyFont="1" applyFill="1" applyBorder="1" applyAlignment="1">
      <alignment horizontal="center" vertical="center"/>
    </xf>
    <xf numFmtId="17" fontId="2" fillId="3" borderId="0" xfId="0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5" fontId="2" fillId="3" borderId="0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" fontId="3" fillId="9" borderId="1" xfId="0" applyNumberFormat="1" applyFont="1" applyFill="1" applyBorder="1" applyAlignment="1">
      <alignment horizontal="center" vertical="center"/>
    </xf>
    <xf numFmtId="1" fontId="14" fillId="9" borderId="18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12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" fontId="6" fillId="14" borderId="1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" fontId="6" fillId="9" borderId="18" xfId="0" applyNumberFormat="1" applyFont="1" applyFill="1" applyBorder="1" applyAlignment="1">
      <alignment horizontal="center" vertical="center"/>
    </xf>
    <xf numFmtId="0" fontId="9" fillId="14" borderId="1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3" fillId="8" borderId="0" xfId="0" applyNumberFormat="1" applyFont="1" applyFill="1" applyBorder="1" applyAlignment="1">
      <alignment horizontal="center" vertical="center"/>
    </xf>
    <xf numFmtId="1" fontId="6" fillId="11" borderId="0" xfId="0" applyNumberFormat="1" applyFont="1" applyFill="1" applyAlignment="1">
      <alignment horizontal="center" vertical="center"/>
    </xf>
    <xf numFmtId="1" fontId="6" fillId="12" borderId="18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6" fillId="6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" fontId="6" fillId="0" borderId="3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6" fillId="10" borderId="1" xfId="0" applyNumberFormat="1" applyFont="1" applyFill="1" applyBorder="1" applyAlignment="1">
      <alignment horizontal="center" vertical="center"/>
    </xf>
    <xf numFmtId="1" fontId="9" fillId="0" borderId="14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6" fillId="13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27" xfId="0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2" fillId="6" borderId="18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" fontId="11" fillId="0" borderId="0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6" fontId="3" fillId="0" borderId="6" xfId="0" applyNumberFormat="1" applyFont="1" applyFill="1" applyBorder="1" applyAlignment="1">
      <alignment horizontal="center" vertical="center"/>
    </xf>
    <xf numFmtId="6" fontId="3" fillId="0" borderId="6" xfId="0" applyNumberFormat="1" applyFont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" fontId="6" fillId="8" borderId="0" xfId="0" quotePrefix="1" applyNumberFormat="1" applyFont="1" applyFill="1" applyAlignment="1">
      <alignment horizontal="center" vertical="center"/>
    </xf>
    <xf numFmtId="0" fontId="6" fillId="6" borderId="0" xfId="0" quotePrefix="1" applyFont="1" applyFill="1" applyAlignment="1">
      <alignment horizontal="center" vertical="center"/>
    </xf>
    <xf numFmtId="1" fontId="6" fillId="6" borderId="0" xfId="0" quotePrefix="1" applyNumberFormat="1" applyFont="1" applyFill="1" applyAlignment="1">
      <alignment horizontal="center" vertical="center"/>
    </xf>
    <xf numFmtId="0" fontId="6" fillId="8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CC"/>
      <color rgb="FF000000"/>
      <color rgb="FFFFFFFF"/>
      <color rgb="FFF464E3"/>
      <color rgb="FF0977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U81"/>
  <sheetViews>
    <sheetView showGridLines="0" tabSelected="1" zoomScale="70" zoomScaleNormal="70" workbookViewId="0">
      <selection activeCell="U6" sqref="U6"/>
    </sheetView>
  </sheetViews>
  <sheetFormatPr defaultRowHeight="13.2"/>
  <cols>
    <col min="1" max="1" width="12.44140625" style="1" customWidth="1"/>
    <col min="2" max="2" width="6.109375" style="1" customWidth="1"/>
    <col min="3" max="3" width="19.33203125" style="1" customWidth="1"/>
    <col min="4" max="4" width="9.6640625" style="1" customWidth="1"/>
    <col min="5" max="5" width="17.44140625" style="1" customWidth="1"/>
    <col min="6" max="6" width="9.33203125" style="1" customWidth="1"/>
    <col min="7" max="7" width="8.6640625" style="1" customWidth="1"/>
    <col min="8" max="8" width="11" style="1" customWidth="1"/>
    <col min="9" max="10" width="2.88671875" style="1" customWidth="1"/>
    <col min="11" max="11" width="2.109375" style="1" customWidth="1"/>
    <col min="12" max="12" width="18.5546875" style="1" customWidth="1"/>
    <col min="13" max="13" width="5.44140625" style="1" customWidth="1"/>
    <col min="14" max="14" width="8.109375" style="1" customWidth="1"/>
    <col min="15" max="15" width="10.44140625" style="1" customWidth="1"/>
    <col min="16" max="16" width="16.88671875" style="1" customWidth="1"/>
    <col min="17" max="17" width="7" style="8" customWidth="1"/>
    <col min="18" max="18" width="8.44140625" style="8" customWidth="1"/>
    <col min="19" max="19" width="10.5546875" style="1" customWidth="1"/>
    <col min="20" max="20" width="13.6640625" style="5" customWidth="1"/>
    <col min="21" max="21" width="11.21875" style="1" bestFit="1" customWidth="1"/>
    <col min="22" max="22" width="7.44140625" style="1" customWidth="1"/>
    <col min="23" max="23" width="8.33203125" style="1" customWidth="1"/>
    <col min="24" max="24" width="7.88671875" style="1" customWidth="1"/>
    <col min="25" max="25" width="8.5546875" style="1" customWidth="1"/>
    <col min="26" max="26" width="11.109375" style="1" customWidth="1"/>
    <col min="27" max="27" width="4.109375" style="1" customWidth="1"/>
    <col min="28" max="28" width="10.5546875" style="1" customWidth="1"/>
    <col min="29" max="29" width="19.109375" style="1" customWidth="1"/>
    <col min="30" max="30" width="4.88671875" style="7" customWidth="1"/>
    <col min="31" max="31" width="5.6640625" style="1" customWidth="1"/>
    <col min="32" max="34" width="8.88671875" style="1"/>
    <col min="35" max="35" width="16.109375" style="1" customWidth="1"/>
    <col min="36" max="16384" width="8.88671875" style="1"/>
  </cols>
  <sheetData>
    <row r="1" spans="1:31" ht="21">
      <c r="B1" s="2"/>
      <c r="I1" s="3"/>
      <c r="L1" s="2" t="s">
        <v>0</v>
      </c>
      <c r="O1" s="2"/>
      <c r="P1" s="4">
        <v>2018</v>
      </c>
      <c r="Q1" s="4"/>
      <c r="R1" s="4"/>
      <c r="U1" s="6"/>
    </row>
    <row r="2" spans="1:31">
      <c r="G2" s="3"/>
      <c r="H2" s="3"/>
      <c r="P2" s="6"/>
      <c r="U2" s="6"/>
    </row>
    <row r="3" spans="1:31" ht="17.399999999999999">
      <c r="D3" s="9">
        <v>43252</v>
      </c>
      <c r="G3" s="10" t="s">
        <v>1</v>
      </c>
      <c r="H3" s="6"/>
      <c r="I3" s="6"/>
      <c r="J3" s="6"/>
      <c r="K3" s="6"/>
      <c r="L3" s="6"/>
      <c r="P3" s="6"/>
      <c r="U3" s="6"/>
    </row>
    <row r="4" spans="1:31">
      <c r="A4" s="11" t="s">
        <v>2</v>
      </c>
      <c r="E4" s="12">
        <v>43264</v>
      </c>
      <c r="F4" s="13"/>
      <c r="G4" s="3"/>
      <c r="H4" s="3"/>
      <c r="K4" s="14"/>
      <c r="L4" s="12">
        <v>43265</v>
      </c>
      <c r="M4" s="15"/>
      <c r="P4" s="12">
        <v>43266</v>
      </c>
      <c r="Q4" s="16"/>
      <c r="U4" s="6"/>
      <c r="AB4" s="17" t="s">
        <v>3</v>
      </c>
    </row>
    <row r="5" spans="1:31" ht="13.8" thickBot="1">
      <c r="A5" s="18" t="s">
        <v>4</v>
      </c>
      <c r="D5" s="19" t="s">
        <v>5</v>
      </c>
      <c r="E5" s="20" t="s">
        <v>6</v>
      </c>
      <c r="F5" s="21"/>
      <c r="I5" s="22" t="s">
        <v>7</v>
      </c>
      <c r="J5" s="23"/>
      <c r="K5" s="24"/>
      <c r="L5" s="20" t="s">
        <v>8</v>
      </c>
      <c r="M5" s="21"/>
      <c r="N5" s="6"/>
      <c r="P5" s="20" t="s">
        <v>9</v>
      </c>
      <c r="Q5" s="21"/>
      <c r="S5" s="6"/>
      <c r="T5" s="1"/>
      <c r="U5" s="211" t="s">
        <v>132</v>
      </c>
      <c r="V5" s="25"/>
      <c r="AB5" s="26" t="s">
        <v>10</v>
      </c>
      <c r="AE5" s="7" t="s">
        <v>101</v>
      </c>
    </row>
    <row r="6" spans="1:31">
      <c r="A6" s="27" t="s">
        <v>11</v>
      </c>
      <c r="B6" s="28"/>
      <c r="C6" s="29"/>
      <c r="D6" s="30" t="s">
        <v>12</v>
      </c>
      <c r="E6" s="20" t="s">
        <v>13</v>
      </c>
      <c r="F6" s="31"/>
      <c r="G6" s="17" t="s">
        <v>14</v>
      </c>
      <c r="H6" s="32"/>
      <c r="I6" s="33" t="s">
        <v>15</v>
      </c>
      <c r="J6" s="34" t="s">
        <v>16</v>
      </c>
      <c r="K6" s="35"/>
      <c r="L6" s="20" t="s">
        <v>17</v>
      </c>
      <c r="M6" s="31"/>
      <c r="N6" s="17" t="s">
        <v>14</v>
      </c>
      <c r="O6" s="36"/>
      <c r="P6" s="20" t="s">
        <v>18</v>
      </c>
      <c r="Q6" s="31"/>
      <c r="R6" s="17" t="s">
        <v>14</v>
      </c>
      <c r="S6" s="36"/>
      <c r="T6" s="37" t="s">
        <v>19</v>
      </c>
      <c r="U6" s="38" t="s">
        <v>20</v>
      </c>
      <c r="V6" s="39"/>
      <c r="W6" s="40" t="s">
        <v>21</v>
      </c>
      <c r="X6" s="41"/>
      <c r="Y6" s="42"/>
      <c r="Z6" s="43"/>
      <c r="AA6" s="44"/>
      <c r="AB6" s="26" t="s">
        <v>22</v>
      </c>
      <c r="AE6" s="7" t="s">
        <v>14</v>
      </c>
    </row>
    <row r="7" spans="1:31" ht="13.8" thickBot="1">
      <c r="A7" s="45">
        <v>2017</v>
      </c>
      <c r="B7" s="46" t="s">
        <v>23</v>
      </c>
      <c r="C7" s="47"/>
      <c r="D7" s="48" t="s">
        <v>24</v>
      </c>
      <c r="E7" s="20"/>
      <c r="F7" s="49"/>
      <c r="G7" s="50" t="s">
        <v>25</v>
      </c>
      <c r="H7" s="51" t="s">
        <v>26</v>
      </c>
      <c r="I7" s="52" t="s">
        <v>27</v>
      </c>
      <c r="J7" s="53" t="s">
        <v>25</v>
      </c>
      <c r="K7" s="52" t="s">
        <v>26</v>
      </c>
      <c r="L7" s="54"/>
      <c r="M7" s="49"/>
      <c r="N7" s="50" t="s">
        <v>25</v>
      </c>
      <c r="O7" s="51" t="s">
        <v>26</v>
      </c>
      <c r="P7" s="54"/>
      <c r="Q7" s="49"/>
      <c r="R7" s="50" t="s">
        <v>25</v>
      </c>
      <c r="S7" s="51" t="s">
        <v>26</v>
      </c>
      <c r="T7" s="55" t="s">
        <v>28</v>
      </c>
      <c r="U7" s="56" t="s">
        <v>29</v>
      </c>
      <c r="V7" s="57"/>
      <c r="W7" s="58" t="s">
        <v>30</v>
      </c>
      <c r="X7" s="57" t="s">
        <v>31</v>
      </c>
      <c r="Y7" s="57" t="s">
        <v>32</v>
      </c>
      <c r="Z7" s="59" t="s">
        <v>33</v>
      </c>
      <c r="AA7" s="60"/>
      <c r="AB7" s="50" t="s">
        <v>34</v>
      </c>
      <c r="AC7" s="61"/>
      <c r="AD7" s="57"/>
      <c r="AE7" s="57" t="s">
        <v>102</v>
      </c>
    </row>
    <row r="8" spans="1:31" ht="20.25" customHeight="1" thickBot="1">
      <c r="A8" s="62">
        <v>26</v>
      </c>
      <c r="B8" s="63" t="s">
        <v>49</v>
      </c>
      <c r="C8" s="64" t="s">
        <v>51</v>
      </c>
      <c r="D8" s="65">
        <v>26</v>
      </c>
      <c r="E8" s="66">
        <v>34</v>
      </c>
      <c r="F8" s="67"/>
      <c r="G8" s="68">
        <v>-3</v>
      </c>
      <c r="H8" s="69">
        <f t="shared" ref="H8:H13" si="0">D8+G8</f>
        <v>23</v>
      </c>
      <c r="I8" s="70"/>
      <c r="J8" s="71"/>
      <c r="K8" s="72"/>
      <c r="L8" s="73">
        <v>28</v>
      </c>
      <c r="M8" s="74" t="s">
        <v>81</v>
      </c>
      <c r="N8" s="75"/>
      <c r="O8" s="76">
        <f t="shared" ref="O8:O19" si="1">H8+N8</f>
        <v>23</v>
      </c>
      <c r="P8" s="73">
        <v>25</v>
      </c>
      <c r="Q8" s="74"/>
      <c r="R8" s="77"/>
      <c r="S8" s="76">
        <f t="shared" ref="S8:S25" si="2">O8+R8</f>
        <v>23</v>
      </c>
      <c r="T8" s="78">
        <f t="shared" ref="T8:T21" si="3">E8+L8+P8</f>
        <v>87</v>
      </c>
      <c r="U8" s="79" t="s">
        <v>83</v>
      </c>
      <c r="V8" s="74"/>
      <c r="W8" s="80">
        <v>13</v>
      </c>
      <c r="X8" s="81">
        <v>13</v>
      </c>
      <c r="Y8" s="81">
        <v>12</v>
      </c>
      <c r="Z8" s="82">
        <f t="shared" ref="Z8:Z25" si="4">W8+X8+Y8</f>
        <v>38</v>
      </c>
      <c r="AA8" s="83"/>
      <c r="AB8" s="84">
        <v>-3</v>
      </c>
      <c r="AC8" s="85" t="str">
        <f t="shared" ref="AC8:AC25" si="5">C8</f>
        <v>NICHOLSON</v>
      </c>
      <c r="AD8" s="86" t="s">
        <v>49</v>
      </c>
      <c r="AE8" s="87" t="s">
        <v>104</v>
      </c>
    </row>
    <row r="9" spans="1:31" ht="20.25" customHeight="1" thickBot="1">
      <c r="A9" s="205" t="s">
        <v>118</v>
      </c>
      <c r="B9" s="63" t="s">
        <v>58</v>
      </c>
      <c r="C9" s="64" t="s">
        <v>59</v>
      </c>
      <c r="D9" s="88">
        <v>23</v>
      </c>
      <c r="E9" s="73">
        <v>29</v>
      </c>
      <c r="F9" s="67"/>
      <c r="G9" s="68">
        <v>-1</v>
      </c>
      <c r="H9" s="69">
        <f t="shared" si="0"/>
        <v>22</v>
      </c>
      <c r="I9" s="70"/>
      <c r="J9" s="71"/>
      <c r="K9" s="72"/>
      <c r="L9" s="73">
        <v>28</v>
      </c>
      <c r="M9" s="74"/>
      <c r="N9" s="68"/>
      <c r="O9" s="76">
        <f t="shared" si="1"/>
        <v>22</v>
      </c>
      <c r="P9" s="89">
        <v>29</v>
      </c>
      <c r="Q9" s="74"/>
      <c r="R9" s="90">
        <v>-2</v>
      </c>
      <c r="S9" s="76">
        <f t="shared" si="2"/>
        <v>20</v>
      </c>
      <c r="T9" s="91">
        <f t="shared" si="3"/>
        <v>86</v>
      </c>
      <c r="U9" s="79" t="s">
        <v>84</v>
      </c>
      <c r="V9" s="92" t="s">
        <v>80</v>
      </c>
      <c r="W9" s="80">
        <v>15</v>
      </c>
      <c r="X9" s="81">
        <v>13</v>
      </c>
      <c r="Y9" s="81">
        <v>16</v>
      </c>
      <c r="Z9" s="93">
        <f t="shared" si="4"/>
        <v>44</v>
      </c>
      <c r="AA9" s="83"/>
      <c r="AB9" s="210" t="s">
        <v>130</v>
      </c>
      <c r="AC9" s="85" t="str">
        <f t="shared" si="5"/>
        <v>TOLLEY (1)</v>
      </c>
      <c r="AD9" s="39"/>
      <c r="AE9" s="87" t="s">
        <v>103</v>
      </c>
    </row>
    <row r="10" spans="1:31" ht="20.25" customHeight="1" thickBot="1">
      <c r="A10" s="206" t="s">
        <v>119</v>
      </c>
      <c r="B10" s="63" t="s">
        <v>52</v>
      </c>
      <c r="C10" s="64" t="s">
        <v>53</v>
      </c>
      <c r="D10" s="88">
        <v>10</v>
      </c>
      <c r="E10" s="73">
        <v>25</v>
      </c>
      <c r="F10" s="67"/>
      <c r="G10" s="68"/>
      <c r="H10" s="69">
        <f t="shared" si="0"/>
        <v>10</v>
      </c>
      <c r="I10" s="70"/>
      <c r="J10" s="71"/>
      <c r="K10" s="72"/>
      <c r="L10" s="73">
        <v>30</v>
      </c>
      <c r="M10" s="74"/>
      <c r="N10" s="68"/>
      <c r="O10" s="76">
        <f t="shared" si="1"/>
        <v>10</v>
      </c>
      <c r="P10" s="95">
        <v>31</v>
      </c>
      <c r="Q10" s="74"/>
      <c r="R10" s="68">
        <v>-3</v>
      </c>
      <c r="S10" s="76">
        <f t="shared" si="2"/>
        <v>7</v>
      </c>
      <c r="T10" s="96">
        <f t="shared" si="3"/>
        <v>86</v>
      </c>
      <c r="U10" s="79" t="s">
        <v>85</v>
      </c>
      <c r="V10" s="97"/>
      <c r="W10" s="80">
        <v>11</v>
      </c>
      <c r="X10" s="81">
        <v>14</v>
      </c>
      <c r="Y10" s="81">
        <v>18</v>
      </c>
      <c r="Z10" s="82">
        <f t="shared" si="4"/>
        <v>43</v>
      </c>
      <c r="AA10" s="83"/>
      <c r="AB10" s="210" t="s">
        <v>131</v>
      </c>
      <c r="AC10" s="85" t="str">
        <f t="shared" si="5"/>
        <v>NICHOLSON (2)</v>
      </c>
      <c r="AD10" s="86" t="s">
        <v>52</v>
      </c>
      <c r="AE10" s="98" t="s">
        <v>103</v>
      </c>
    </row>
    <row r="11" spans="1:31" ht="20.25" customHeight="1" thickBot="1">
      <c r="A11" s="99">
        <v>11</v>
      </c>
      <c r="B11" s="63" t="s">
        <v>46</v>
      </c>
      <c r="C11" s="64" t="s">
        <v>62</v>
      </c>
      <c r="D11" s="88">
        <v>11</v>
      </c>
      <c r="E11" s="73">
        <v>22</v>
      </c>
      <c r="F11" s="67"/>
      <c r="G11" s="68"/>
      <c r="H11" s="69">
        <f t="shared" si="0"/>
        <v>11</v>
      </c>
      <c r="I11" s="70"/>
      <c r="J11" s="71"/>
      <c r="K11" s="72"/>
      <c r="L11" s="73">
        <v>30</v>
      </c>
      <c r="M11" s="74" t="s">
        <v>80</v>
      </c>
      <c r="N11" s="68"/>
      <c r="O11" s="76">
        <f t="shared" si="1"/>
        <v>11</v>
      </c>
      <c r="P11" s="100">
        <v>32</v>
      </c>
      <c r="Q11" s="74"/>
      <c r="R11" s="101">
        <v>-4</v>
      </c>
      <c r="S11" s="76">
        <f t="shared" si="2"/>
        <v>7</v>
      </c>
      <c r="T11" s="102">
        <f t="shared" si="3"/>
        <v>84</v>
      </c>
      <c r="U11" s="79" t="s">
        <v>86</v>
      </c>
      <c r="V11" s="97"/>
      <c r="W11" s="80">
        <v>9</v>
      </c>
      <c r="X11" s="81">
        <v>16</v>
      </c>
      <c r="Y11" s="81">
        <v>16</v>
      </c>
      <c r="Z11" s="82">
        <f t="shared" si="4"/>
        <v>41</v>
      </c>
      <c r="AA11" s="83"/>
      <c r="AB11" s="103"/>
      <c r="AC11" s="85" t="str">
        <f t="shared" si="5"/>
        <v>WAGG</v>
      </c>
      <c r="AD11" s="86" t="s">
        <v>46</v>
      </c>
    </row>
    <row r="12" spans="1:31" ht="20.25" customHeight="1" thickBot="1">
      <c r="A12" s="207" t="s">
        <v>120</v>
      </c>
      <c r="B12" s="63" t="s">
        <v>46</v>
      </c>
      <c r="C12" s="64" t="s">
        <v>57</v>
      </c>
      <c r="D12" s="88">
        <v>23</v>
      </c>
      <c r="E12" s="73">
        <v>22</v>
      </c>
      <c r="F12" s="67" t="s">
        <v>80</v>
      </c>
      <c r="G12" s="75"/>
      <c r="H12" s="69">
        <f t="shared" si="0"/>
        <v>23</v>
      </c>
      <c r="I12" s="70"/>
      <c r="J12" s="71"/>
      <c r="K12" s="72"/>
      <c r="L12" s="95">
        <v>34</v>
      </c>
      <c r="M12" s="74"/>
      <c r="N12" s="68">
        <v>-3</v>
      </c>
      <c r="O12" s="76">
        <f t="shared" si="1"/>
        <v>20</v>
      </c>
      <c r="P12" s="73">
        <v>26</v>
      </c>
      <c r="Q12" s="74"/>
      <c r="R12" s="105"/>
      <c r="S12" s="76">
        <f t="shared" si="2"/>
        <v>20</v>
      </c>
      <c r="T12" s="102">
        <f t="shared" si="3"/>
        <v>82</v>
      </c>
      <c r="U12" s="79" t="s">
        <v>87</v>
      </c>
      <c r="V12" s="97"/>
      <c r="W12" s="80">
        <v>11</v>
      </c>
      <c r="X12" s="81">
        <v>17</v>
      </c>
      <c r="Y12" s="81">
        <v>14</v>
      </c>
      <c r="Z12" s="82">
        <f t="shared" si="4"/>
        <v>42</v>
      </c>
      <c r="AA12" s="83"/>
      <c r="AB12" s="106"/>
      <c r="AC12" s="85" t="str">
        <f t="shared" si="5"/>
        <v>TIPLER (-)</v>
      </c>
      <c r="AD12" s="39"/>
    </row>
    <row r="13" spans="1:31" ht="21" customHeight="1" thickBot="1">
      <c r="A13" s="207" t="s">
        <v>121</v>
      </c>
      <c r="B13" s="63" t="s">
        <v>46</v>
      </c>
      <c r="C13" s="64" t="s">
        <v>47</v>
      </c>
      <c r="D13" s="88">
        <v>22</v>
      </c>
      <c r="E13" s="100">
        <v>35</v>
      </c>
      <c r="F13" s="67"/>
      <c r="G13" s="101">
        <v>-4</v>
      </c>
      <c r="H13" s="69">
        <f t="shared" si="0"/>
        <v>18</v>
      </c>
      <c r="I13" s="70"/>
      <c r="J13" s="71"/>
      <c r="K13" s="72"/>
      <c r="L13" s="73">
        <v>24</v>
      </c>
      <c r="M13" s="74"/>
      <c r="N13" s="75"/>
      <c r="O13" s="76">
        <f t="shared" si="1"/>
        <v>18</v>
      </c>
      <c r="P13" s="73">
        <v>21</v>
      </c>
      <c r="Q13" s="74"/>
      <c r="R13" s="77"/>
      <c r="S13" s="76">
        <f t="shared" si="2"/>
        <v>18</v>
      </c>
      <c r="T13" s="102">
        <f t="shared" si="3"/>
        <v>80</v>
      </c>
      <c r="U13" s="79" t="s">
        <v>88</v>
      </c>
      <c r="V13" s="74"/>
      <c r="W13" s="80">
        <v>13</v>
      </c>
      <c r="X13" s="81">
        <v>19</v>
      </c>
      <c r="Y13" s="74">
        <v>11</v>
      </c>
      <c r="Z13" s="82">
        <f t="shared" si="4"/>
        <v>43</v>
      </c>
      <c r="AA13" s="83"/>
      <c r="AB13" s="103">
        <v>1</v>
      </c>
      <c r="AC13" s="85" t="str">
        <f t="shared" si="5"/>
        <v>ENGLISH (1)</v>
      </c>
      <c r="AD13" s="39"/>
      <c r="AE13" s="87" t="s">
        <v>105</v>
      </c>
    </row>
    <row r="14" spans="1:31" ht="21" customHeight="1">
      <c r="A14" s="107">
        <v>9</v>
      </c>
      <c r="B14" s="63" t="s">
        <v>61</v>
      </c>
      <c r="C14" s="64" t="s">
        <v>62</v>
      </c>
      <c r="D14" s="88">
        <v>9</v>
      </c>
      <c r="E14" s="108">
        <v>20</v>
      </c>
      <c r="F14" s="67"/>
      <c r="G14" s="209" t="s">
        <v>126</v>
      </c>
      <c r="H14" s="69">
        <f>9+2+1</f>
        <v>12</v>
      </c>
      <c r="I14" s="70"/>
      <c r="J14" s="71"/>
      <c r="K14" s="72"/>
      <c r="L14" s="73">
        <v>32</v>
      </c>
      <c r="M14" s="74"/>
      <c r="N14" s="68">
        <v>-1</v>
      </c>
      <c r="O14" s="76">
        <f t="shared" si="1"/>
        <v>11</v>
      </c>
      <c r="P14" s="73">
        <v>26</v>
      </c>
      <c r="Q14" s="74" t="s">
        <v>80</v>
      </c>
      <c r="R14" s="77"/>
      <c r="S14" s="76">
        <f t="shared" si="2"/>
        <v>11</v>
      </c>
      <c r="T14" s="102">
        <f t="shared" si="3"/>
        <v>78</v>
      </c>
      <c r="U14" s="79" t="s">
        <v>89</v>
      </c>
      <c r="V14" s="97"/>
      <c r="W14" s="80">
        <v>8</v>
      </c>
      <c r="X14" s="81">
        <v>21</v>
      </c>
      <c r="Y14" s="81">
        <v>15</v>
      </c>
      <c r="Z14" s="82">
        <f t="shared" si="4"/>
        <v>44</v>
      </c>
      <c r="AA14" s="83"/>
      <c r="AB14" s="103"/>
      <c r="AC14" s="85" t="str">
        <f t="shared" si="5"/>
        <v>WAGG</v>
      </c>
      <c r="AD14" s="86" t="s">
        <v>61</v>
      </c>
    </row>
    <row r="15" spans="1:31" ht="21" customHeight="1" thickBot="1">
      <c r="A15" s="62">
        <v>27</v>
      </c>
      <c r="B15" s="63" t="s">
        <v>43</v>
      </c>
      <c r="C15" s="64" t="s">
        <v>44</v>
      </c>
      <c r="D15" s="88">
        <v>27</v>
      </c>
      <c r="E15" s="73">
        <v>27</v>
      </c>
      <c r="F15" s="67" t="s">
        <v>80</v>
      </c>
      <c r="G15" s="105"/>
      <c r="H15" s="69">
        <f>D15+G15</f>
        <v>27</v>
      </c>
      <c r="I15" s="70"/>
      <c r="J15" s="71"/>
      <c r="K15" s="72"/>
      <c r="L15" s="73">
        <v>30</v>
      </c>
      <c r="M15" s="74" t="s">
        <v>80</v>
      </c>
      <c r="N15" s="75"/>
      <c r="O15" s="76">
        <f t="shared" si="1"/>
        <v>27</v>
      </c>
      <c r="P15" s="73">
        <v>20</v>
      </c>
      <c r="Q15" s="74" t="s">
        <v>80</v>
      </c>
      <c r="R15" s="77"/>
      <c r="S15" s="76">
        <f t="shared" si="2"/>
        <v>27</v>
      </c>
      <c r="T15" s="102">
        <f t="shared" si="3"/>
        <v>77</v>
      </c>
      <c r="U15" s="79" t="s">
        <v>90</v>
      </c>
      <c r="V15" s="74"/>
      <c r="W15" s="80">
        <v>16</v>
      </c>
      <c r="X15" s="81">
        <v>15</v>
      </c>
      <c r="Y15" s="81">
        <v>9</v>
      </c>
      <c r="Z15" s="82">
        <f t="shared" si="4"/>
        <v>40</v>
      </c>
      <c r="AA15" s="83"/>
      <c r="AB15" s="103"/>
      <c r="AC15" s="85" t="str">
        <f t="shared" si="5"/>
        <v>BURNETT</v>
      </c>
      <c r="AD15" s="39"/>
    </row>
    <row r="16" spans="1:31" ht="21" customHeight="1" thickBot="1">
      <c r="A16" s="107">
        <v>31</v>
      </c>
      <c r="B16" s="63" t="s">
        <v>38</v>
      </c>
      <c r="C16" s="64" t="s">
        <v>60</v>
      </c>
      <c r="D16" s="88">
        <v>31</v>
      </c>
      <c r="E16" s="89">
        <v>30</v>
      </c>
      <c r="F16" s="67"/>
      <c r="G16" s="68">
        <v>-2</v>
      </c>
      <c r="H16" s="69">
        <f>D16+G16</f>
        <v>29</v>
      </c>
      <c r="I16" s="70"/>
      <c r="J16" s="71"/>
      <c r="K16" s="72"/>
      <c r="L16" s="73">
        <v>23</v>
      </c>
      <c r="M16" s="74" t="s">
        <v>80</v>
      </c>
      <c r="N16" s="68"/>
      <c r="O16" s="76">
        <f t="shared" si="1"/>
        <v>29</v>
      </c>
      <c r="P16" s="73">
        <v>23</v>
      </c>
      <c r="Q16" s="74"/>
      <c r="R16" s="77"/>
      <c r="S16" s="76">
        <f t="shared" si="2"/>
        <v>29</v>
      </c>
      <c r="T16" s="102">
        <f t="shared" si="3"/>
        <v>76</v>
      </c>
      <c r="U16" s="79" t="s">
        <v>91</v>
      </c>
      <c r="V16" s="97"/>
      <c r="W16" s="80">
        <v>13</v>
      </c>
      <c r="X16" s="81">
        <v>13</v>
      </c>
      <c r="Y16" s="81">
        <v>10</v>
      </c>
      <c r="Z16" s="82">
        <f t="shared" si="4"/>
        <v>36</v>
      </c>
      <c r="AA16" s="83"/>
      <c r="AB16" s="103"/>
      <c r="AC16" s="85" t="str">
        <f t="shared" si="5"/>
        <v>VENES</v>
      </c>
      <c r="AD16" s="86"/>
    </row>
    <row r="17" spans="1:73" ht="21" customHeight="1">
      <c r="A17" s="94">
        <v>20</v>
      </c>
      <c r="B17" s="63" t="s">
        <v>54</v>
      </c>
      <c r="C17" s="64" t="s">
        <v>55</v>
      </c>
      <c r="D17" s="88">
        <v>20</v>
      </c>
      <c r="E17" s="73">
        <v>26</v>
      </c>
      <c r="F17" s="67"/>
      <c r="G17" s="75"/>
      <c r="H17" s="69">
        <f>D17+G17</f>
        <v>20</v>
      </c>
      <c r="I17" s="70"/>
      <c r="J17" s="71"/>
      <c r="K17" s="72"/>
      <c r="L17" s="73">
        <v>25</v>
      </c>
      <c r="M17" s="74"/>
      <c r="N17" s="101"/>
      <c r="O17" s="76">
        <f t="shared" si="1"/>
        <v>20</v>
      </c>
      <c r="P17" s="73">
        <v>23</v>
      </c>
      <c r="Q17" s="74" t="s">
        <v>80</v>
      </c>
      <c r="R17" s="77"/>
      <c r="S17" s="76">
        <f t="shared" si="2"/>
        <v>20</v>
      </c>
      <c r="T17" s="102">
        <f t="shared" si="3"/>
        <v>74</v>
      </c>
      <c r="U17" s="79" t="s">
        <v>92</v>
      </c>
      <c r="V17" s="109" t="s">
        <v>80</v>
      </c>
      <c r="W17" s="80">
        <v>14</v>
      </c>
      <c r="X17" s="81">
        <v>13</v>
      </c>
      <c r="Y17" s="81">
        <v>12</v>
      </c>
      <c r="Z17" s="82">
        <f t="shared" si="4"/>
        <v>39</v>
      </c>
      <c r="AA17" s="83"/>
      <c r="AB17" s="103"/>
      <c r="AC17" s="85" t="str">
        <f t="shared" si="5"/>
        <v>ROBERTS</v>
      </c>
      <c r="AD17" s="86"/>
    </row>
    <row r="18" spans="1:73" ht="21" customHeight="1" thickBot="1">
      <c r="A18" s="208" t="s">
        <v>122</v>
      </c>
      <c r="B18" s="63" t="s">
        <v>41</v>
      </c>
      <c r="C18" s="64" t="s">
        <v>42</v>
      </c>
      <c r="D18" s="88">
        <v>25</v>
      </c>
      <c r="E18" s="73">
        <v>27</v>
      </c>
      <c r="F18" s="67"/>
      <c r="G18" s="105"/>
      <c r="H18" s="69">
        <f>D18+G18</f>
        <v>25</v>
      </c>
      <c r="I18" s="70"/>
      <c r="J18" s="71"/>
      <c r="K18" s="72"/>
      <c r="L18" s="73">
        <v>28</v>
      </c>
      <c r="M18" s="74" t="s">
        <v>81</v>
      </c>
      <c r="N18" s="75"/>
      <c r="O18" s="76">
        <f t="shared" si="1"/>
        <v>25</v>
      </c>
      <c r="P18" s="73">
        <v>19</v>
      </c>
      <c r="Q18" s="74" t="s">
        <v>80</v>
      </c>
      <c r="R18" s="77">
        <v>3</v>
      </c>
      <c r="S18" s="76">
        <f t="shared" si="2"/>
        <v>28</v>
      </c>
      <c r="T18" s="102">
        <f t="shared" si="3"/>
        <v>74</v>
      </c>
      <c r="U18" s="79" t="s">
        <v>93</v>
      </c>
      <c r="V18" s="74"/>
      <c r="W18" s="80">
        <v>13</v>
      </c>
      <c r="X18" s="81">
        <v>13</v>
      </c>
      <c r="Y18" s="81">
        <v>10</v>
      </c>
      <c r="Z18" s="82">
        <f t="shared" si="4"/>
        <v>36</v>
      </c>
      <c r="AA18" s="83"/>
      <c r="AB18" s="105"/>
      <c r="AC18" s="85" t="str">
        <f t="shared" si="5"/>
        <v>BROWN (-)</v>
      </c>
      <c r="AD18" s="39"/>
    </row>
    <row r="19" spans="1:73" ht="21" customHeight="1" thickBot="1">
      <c r="A19" s="94">
        <v>29</v>
      </c>
      <c r="B19" s="63" t="s">
        <v>49</v>
      </c>
      <c r="C19" s="64" t="s">
        <v>50</v>
      </c>
      <c r="D19" s="65">
        <v>29</v>
      </c>
      <c r="E19" s="110">
        <v>13</v>
      </c>
      <c r="F19" s="67"/>
      <c r="G19" s="209" t="s">
        <v>127</v>
      </c>
      <c r="H19" s="69">
        <f>29+4+2</f>
        <v>35</v>
      </c>
      <c r="I19" s="70"/>
      <c r="J19" s="71"/>
      <c r="K19" s="72"/>
      <c r="L19" s="100">
        <v>35</v>
      </c>
      <c r="M19" s="74"/>
      <c r="N19" s="101">
        <v>-4</v>
      </c>
      <c r="O19" s="76">
        <f t="shared" si="1"/>
        <v>31</v>
      </c>
      <c r="P19" s="73">
        <v>20</v>
      </c>
      <c r="Q19" s="74" t="s">
        <v>80</v>
      </c>
      <c r="R19" s="77"/>
      <c r="S19" s="76">
        <f t="shared" si="2"/>
        <v>31</v>
      </c>
      <c r="T19" s="102">
        <f t="shared" si="3"/>
        <v>68</v>
      </c>
      <c r="U19" s="79" t="s">
        <v>94</v>
      </c>
      <c r="V19" s="74"/>
      <c r="W19" s="80">
        <v>7</v>
      </c>
      <c r="X19" s="81">
        <v>18</v>
      </c>
      <c r="Y19" s="81">
        <v>14</v>
      </c>
      <c r="Z19" s="82">
        <f t="shared" si="4"/>
        <v>39</v>
      </c>
      <c r="AA19" s="83"/>
      <c r="AB19" s="106"/>
      <c r="AC19" s="85" t="str">
        <f t="shared" si="5"/>
        <v>MADDOCKS</v>
      </c>
      <c r="AD19" s="39"/>
    </row>
    <row r="20" spans="1:73" ht="21" customHeight="1">
      <c r="A20" s="208" t="s">
        <v>123</v>
      </c>
      <c r="B20" s="63" t="s">
        <v>38</v>
      </c>
      <c r="C20" s="64" t="s">
        <v>40</v>
      </c>
      <c r="D20" s="88">
        <v>21</v>
      </c>
      <c r="E20" s="73">
        <v>28</v>
      </c>
      <c r="F20" s="67"/>
      <c r="G20" s="77"/>
      <c r="H20" s="69">
        <f>D20+G20</f>
        <v>21</v>
      </c>
      <c r="I20" s="70"/>
      <c r="J20" s="71"/>
      <c r="K20" s="72"/>
      <c r="L20" s="110">
        <v>17</v>
      </c>
      <c r="M20" s="74"/>
      <c r="N20" s="209" t="s">
        <v>127</v>
      </c>
      <c r="O20" s="76">
        <f>21+4+2</f>
        <v>27</v>
      </c>
      <c r="P20" s="73">
        <v>20</v>
      </c>
      <c r="Q20" s="74"/>
      <c r="R20" s="77">
        <v>2</v>
      </c>
      <c r="S20" s="76">
        <f t="shared" si="2"/>
        <v>29</v>
      </c>
      <c r="T20" s="111">
        <f t="shared" si="3"/>
        <v>65</v>
      </c>
      <c r="U20" s="79" t="s">
        <v>95</v>
      </c>
      <c r="V20" s="26"/>
      <c r="W20" s="80">
        <v>14</v>
      </c>
      <c r="X20" s="81">
        <v>8</v>
      </c>
      <c r="Y20" s="74">
        <v>8</v>
      </c>
      <c r="Z20" s="82">
        <f t="shared" si="4"/>
        <v>30</v>
      </c>
      <c r="AA20" s="83"/>
      <c r="AB20" s="77">
        <v>1</v>
      </c>
      <c r="AC20" s="85" t="str">
        <f t="shared" si="5"/>
        <v>BROGDEN (3)</v>
      </c>
      <c r="AD20" s="39"/>
      <c r="AE20" s="87" t="s">
        <v>103</v>
      </c>
    </row>
    <row r="21" spans="1:73" ht="21" customHeight="1" thickBot="1">
      <c r="A21" s="62">
        <v>10</v>
      </c>
      <c r="B21" s="63" t="s">
        <v>43</v>
      </c>
      <c r="C21" s="64" t="s">
        <v>45</v>
      </c>
      <c r="D21" s="88">
        <v>10</v>
      </c>
      <c r="E21" s="73">
        <v>20</v>
      </c>
      <c r="F21" s="74" t="s">
        <v>80</v>
      </c>
      <c r="G21" s="209" t="s">
        <v>128</v>
      </c>
      <c r="H21" s="69">
        <f>10+1+1</f>
        <v>12</v>
      </c>
      <c r="I21" s="70"/>
      <c r="J21" s="71"/>
      <c r="K21" s="72"/>
      <c r="L21" s="112">
        <v>22</v>
      </c>
      <c r="M21" s="74" t="s">
        <v>80</v>
      </c>
      <c r="N21" s="75">
        <v>2</v>
      </c>
      <c r="O21" s="76">
        <f>H21+N21</f>
        <v>14</v>
      </c>
      <c r="P21" s="73">
        <v>19</v>
      </c>
      <c r="Q21" s="74"/>
      <c r="R21" s="77">
        <v>4</v>
      </c>
      <c r="S21" s="76">
        <f t="shared" si="2"/>
        <v>18</v>
      </c>
      <c r="T21" s="102">
        <f t="shared" si="3"/>
        <v>61</v>
      </c>
      <c r="U21" s="79" t="s">
        <v>96</v>
      </c>
      <c r="V21" s="97"/>
      <c r="W21" s="80">
        <v>9</v>
      </c>
      <c r="X21" s="81">
        <v>12</v>
      </c>
      <c r="Y21" s="81">
        <v>9</v>
      </c>
      <c r="Z21" s="82">
        <f t="shared" si="4"/>
        <v>30</v>
      </c>
      <c r="AA21" s="83"/>
      <c r="AB21" s="106"/>
      <c r="AC21" s="85" t="str">
        <f t="shared" si="5"/>
        <v>COLTON</v>
      </c>
      <c r="AD21" s="39"/>
    </row>
    <row r="22" spans="1:73" ht="21" customHeight="1" thickBot="1">
      <c r="A22" s="104">
        <v>19</v>
      </c>
      <c r="B22" s="63" t="s">
        <v>35</v>
      </c>
      <c r="C22" s="64" t="s">
        <v>56</v>
      </c>
      <c r="D22" s="88">
        <v>19</v>
      </c>
      <c r="E22" s="73">
        <v>16</v>
      </c>
      <c r="F22" s="67"/>
      <c r="G22" s="209" t="s">
        <v>129</v>
      </c>
      <c r="H22" s="69">
        <f>19+3+2</f>
        <v>24</v>
      </c>
      <c r="I22" s="70"/>
      <c r="J22" s="71"/>
      <c r="K22" s="72"/>
      <c r="L22" s="89">
        <v>33</v>
      </c>
      <c r="M22" s="74"/>
      <c r="N22" s="68">
        <v>-2</v>
      </c>
      <c r="O22" s="76">
        <f>H22+N22</f>
        <v>22</v>
      </c>
      <c r="P22" s="113" t="s">
        <v>37</v>
      </c>
      <c r="Q22" s="74"/>
      <c r="R22" s="105"/>
      <c r="S22" s="76">
        <f t="shared" si="2"/>
        <v>22</v>
      </c>
      <c r="T22" s="111">
        <f>E22+L22</f>
        <v>49</v>
      </c>
      <c r="U22" s="79" t="s">
        <v>97</v>
      </c>
      <c r="V22" s="26"/>
      <c r="W22" s="80">
        <v>9</v>
      </c>
      <c r="X22" s="81">
        <v>18</v>
      </c>
      <c r="Y22" s="81">
        <v>0</v>
      </c>
      <c r="Z22" s="82">
        <f t="shared" si="4"/>
        <v>27</v>
      </c>
      <c r="AA22" s="83"/>
      <c r="AB22" s="106"/>
      <c r="AC22" s="85" t="str">
        <f t="shared" si="5"/>
        <v>TAYLOR</v>
      </c>
      <c r="AD22" s="86" t="s">
        <v>35</v>
      </c>
    </row>
    <row r="23" spans="1:73" ht="21" customHeight="1" thickBot="1">
      <c r="A23" s="62">
        <v>4</v>
      </c>
      <c r="B23" s="63" t="s">
        <v>35</v>
      </c>
      <c r="C23" s="64" t="s">
        <v>36</v>
      </c>
      <c r="D23" s="88">
        <v>4</v>
      </c>
      <c r="E23" s="114">
        <v>22</v>
      </c>
      <c r="F23" s="81" t="s">
        <v>80</v>
      </c>
      <c r="G23" s="115"/>
      <c r="H23" s="69">
        <f>D23+G23</f>
        <v>4</v>
      </c>
      <c r="I23" s="70"/>
      <c r="J23" s="71"/>
      <c r="K23" s="72"/>
      <c r="L23" s="116">
        <v>22</v>
      </c>
      <c r="M23" s="74"/>
      <c r="N23" s="75">
        <v>3</v>
      </c>
      <c r="O23" s="76">
        <f>H23+N23</f>
        <v>7</v>
      </c>
      <c r="P23" s="113" t="s">
        <v>37</v>
      </c>
      <c r="Q23" s="74"/>
      <c r="R23" s="90"/>
      <c r="S23" s="76">
        <f t="shared" si="2"/>
        <v>7</v>
      </c>
      <c r="T23" s="102">
        <f>E23+L23</f>
        <v>44</v>
      </c>
      <c r="U23" s="79" t="s">
        <v>98</v>
      </c>
      <c r="W23" s="80">
        <v>10</v>
      </c>
      <c r="X23" s="81">
        <v>11</v>
      </c>
      <c r="Y23" s="81">
        <v>0</v>
      </c>
      <c r="Z23" s="82">
        <f t="shared" si="4"/>
        <v>21</v>
      </c>
      <c r="AA23" s="83"/>
      <c r="AB23" s="105"/>
      <c r="AC23" s="85" t="str">
        <f t="shared" si="5"/>
        <v>ADAMS</v>
      </c>
      <c r="AD23" s="39"/>
    </row>
    <row r="24" spans="1:73" ht="21" customHeight="1">
      <c r="A24" s="206" t="s">
        <v>124</v>
      </c>
      <c r="B24" s="63" t="s">
        <v>38</v>
      </c>
      <c r="C24" s="64" t="s">
        <v>48</v>
      </c>
      <c r="D24" s="65">
        <v>17</v>
      </c>
      <c r="E24" s="117" t="s">
        <v>37</v>
      </c>
      <c r="F24" s="67"/>
      <c r="G24" s="75"/>
      <c r="H24" s="69">
        <f>D24+G24</f>
        <v>17</v>
      </c>
      <c r="I24" s="70"/>
      <c r="J24" s="71"/>
      <c r="K24" s="72"/>
      <c r="L24" s="73">
        <v>23</v>
      </c>
      <c r="M24" s="74"/>
      <c r="N24" s="75">
        <v>1</v>
      </c>
      <c r="O24" s="76">
        <f>H24+N24</f>
        <v>18</v>
      </c>
      <c r="P24" s="73">
        <v>20</v>
      </c>
      <c r="Q24" s="74" t="s">
        <v>82</v>
      </c>
      <c r="R24" s="77">
        <v>1</v>
      </c>
      <c r="S24" s="76">
        <f t="shared" si="2"/>
        <v>19</v>
      </c>
      <c r="T24" s="111">
        <f>L24+P24</f>
        <v>43</v>
      </c>
      <c r="U24" s="79" t="s">
        <v>99</v>
      </c>
      <c r="V24" s="26"/>
      <c r="W24" s="80">
        <v>0</v>
      </c>
      <c r="X24" s="81">
        <v>12</v>
      </c>
      <c r="Y24" s="81">
        <v>8</v>
      </c>
      <c r="Z24" s="82">
        <f t="shared" si="4"/>
        <v>20</v>
      </c>
      <c r="AA24" s="83"/>
      <c r="AB24" s="106"/>
      <c r="AC24" s="85" t="str">
        <f t="shared" si="5"/>
        <v>JUDD (-)</v>
      </c>
      <c r="AD24" s="39"/>
    </row>
    <row r="25" spans="1:73" ht="21" customHeight="1">
      <c r="A25" s="208" t="s">
        <v>125</v>
      </c>
      <c r="B25" s="63" t="s">
        <v>38</v>
      </c>
      <c r="C25" s="64" t="s">
        <v>39</v>
      </c>
      <c r="D25" s="88">
        <v>13</v>
      </c>
      <c r="E25" s="113" t="s">
        <v>37</v>
      </c>
      <c r="F25" s="81"/>
      <c r="G25" s="115"/>
      <c r="H25" s="69">
        <f>D25+G25</f>
        <v>13</v>
      </c>
      <c r="I25" s="70"/>
      <c r="J25" s="71"/>
      <c r="K25" s="72"/>
      <c r="L25" s="113" t="s">
        <v>37</v>
      </c>
      <c r="M25" s="74"/>
      <c r="N25" s="75"/>
      <c r="O25" s="76">
        <f>H25+N25</f>
        <v>13</v>
      </c>
      <c r="P25" s="116">
        <v>27</v>
      </c>
      <c r="Q25" s="74"/>
      <c r="R25" s="90">
        <v>-1</v>
      </c>
      <c r="S25" s="76">
        <f t="shared" si="2"/>
        <v>12</v>
      </c>
      <c r="T25" s="102">
        <f>P25</f>
        <v>27</v>
      </c>
      <c r="U25" s="79" t="s">
        <v>100</v>
      </c>
      <c r="W25" s="80">
        <v>0</v>
      </c>
      <c r="X25" s="81">
        <v>0</v>
      </c>
      <c r="Y25" s="81">
        <v>12</v>
      </c>
      <c r="Z25" s="82">
        <f t="shared" si="4"/>
        <v>12</v>
      </c>
      <c r="AA25" s="83"/>
      <c r="AB25" s="77">
        <v>1</v>
      </c>
      <c r="AC25" s="85" t="str">
        <f t="shared" si="5"/>
        <v>ALLOTT (2)</v>
      </c>
      <c r="AD25" s="39"/>
      <c r="AE25" s="87" t="s">
        <v>106</v>
      </c>
    </row>
    <row r="26" spans="1:73" s="6" customFormat="1" ht="21" customHeight="1">
      <c r="A26" s="118"/>
      <c r="B26" s="63"/>
      <c r="C26" s="64"/>
      <c r="D26" s="119"/>
      <c r="E26" s="116"/>
      <c r="F26" s="74"/>
      <c r="G26" s="68"/>
      <c r="H26" s="77"/>
      <c r="I26" s="120"/>
      <c r="J26" s="121"/>
      <c r="K26" s="122"/>
      <c r="L26" s="116"/>
      <c r="M26" s="74"/>
      <c r="N26" s="75"/>
      <c r="O26" s="77"/>
      <c r="P26" s="116"/>
      <c r="Q26" s="74"/>
      <c r="R26" s="74"/>
      <c r="S26" s="123"/>
      <c r="T26" s="102"/>
      <c r="U26" s="124"/>
      <c r="V26" s="97"/>
      <c r="W26" s="125"/>
      <c r="X26" s="74"/>
      <c r="Y26" s="74"/>
      <c r="Z26" s="82"/>
      <c r="AA26" s="83"/>
      <c r="AB26" s="1"/>
      <c r="AC26" s="126"/>
      <c r="AD26" s="26"/>
    </row>
    <row r="27" spans="1:73" s="6" customFormat="1" ht="21" customHeight="1" thickBot="1">
      <c r="A27" s="127"/>
      <c r="B27" s="128"/>
      <c r="C27" s="129"/>
      <c r="D27" s="130"/>
      <c r="E27" s="131"/>
      <c r="F27" s="132"/>
      <c r="G27" s="133"/>
      <c r="H27" s="134"/>
      <c r="I27" s="135"/>
      <c r="J27" s="136"/>
      <c r="K27" s="137"/>
      <c r="L27" s="138"/>
      <c r="M27" s="139"/>
      <c r="N27" s="140"/>
      <c r="O27" s="141"/>
      <c r="P27" s="138"/>
      <c r="Q27" s="139"/>
      <c r="R27" s="139"/>
      <c r="S27" s="140"/>
      <c r="T27" s="142"/>
      <c r="U27" s="143"/>
      <c r="V27" s="139"/>
      <c r="W27" s="144"/>
      <c r="X27" s="145"/>
      <c r="Y27" s="145"/>
      <c r="Z27" s="146"/>
      <c r="AA27" s="145"/>
      <c r="AB27" s="147"/>
      <c r="AC27" s="140"/>
      <c r="AD27" s="26"/>
    </row>
    <row r="28" spans="1:73" ht="15.6" thickBot="1">
      <c r="A28" s="6"/>
      <c r="B28" s="6"/>
      <c r="C28" s="6"/>
      <c r="D28" s="6"/>
      <c r="E28" s="6">
        <f>SUM(E8:E26)</f>
        <v>396</v>
      </c>
      <c r="F28" s="6"/>
      <c r="G28" s="148"/>
      <c r="H28" s="97"/>
      <c r="I28" s="149"/>
      <c r="J28" s="123"/>
      <c r="K28" s="123"/>
      <c r="L28" s="6">
        <f>SUM(L8:L26)</f>
        <v>464</v>
      </c>
      <c r="M28" s="6"/>
      <c r="N28" s="123"/>
      <c r="O28" s="97"/>
      <c r="P28" s="6">
        <f>SUM(P8:P26)</f>
        <v>381</v>
      </c>
      <c r="S28" s="149" t="s">
        <v>63</v>
      </c>
      <c r="T28" s="123">
        <f>E28+L28+P28</f>
        <v>1241</v>
      </c>
      <c r="U28" s="17"/>
      <c r="V28" s="17"/>
      <c r="W28" s="123"/>
      <c r="X28" s="123"/>
      <c r="Y28" s="123"/>
      <c r="Z28" s="123"/>
      <c r="AA28" s="123"/>
      <c r="AB28" s="150"/>
      <c r="AC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</row>
    <row r="29" spans="1:73">
      <c r="A29" s="6"/>
      <c r="B29" s="6"/>
      <c r="C29" s="6"/>
      <c r="D29" s="6"/>
      <c r="E29" s="151">
        <v>16</v>
      </c>
      <c r="F29" s="151"/>
      <c r="G29" s="148"/>
      <c r="H29" s="97"/>
      <c r="I29" s="149"/>
      <c r="J29" s="123"/>
      <c r="K29" s="123"/>
      <c r="L29" s="151">
        <v>17</v>
      </c>
      <c r="M29" s="151"/>
      <c r="N29" s="123"/>
      <c r="O29" s="97"/>
      <c r="P29" s="151">
        <v>16</v>
      </c>
      <c r="Q29" s="152"/>
      <c r="R29" s="152"/>
      <c r="S29" s="153" t="s">
        <v>64</v>
      </c>
      <c r="T29" s="123">
        <f>E29+L29+P29</f>
        <v>49</v>
      </c>
      <c r="U29" s="5"/>
      <c r="V29" s="5"/>
      <c r="W29" s="40" t="s">
        <v>65</v>
      </c>
      <c r="X29" s="41"/>
      <c r="Y29" s="41"/>
      <c r="Z29" s="154"/>
      <c r="AA29" s="83"/>
      <c r="AC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1:73" ht="13.8" thickBot="1">
      <c r="A30" s="6"/>
      <c r="B30" s="6"/>
      <c r="C30" s="6"/>
      <c r="D30" s="6"/>
      <c r="E30" s="155">
        <f>E28/E29</f>
        <v>24.75</v>
      </c>
      <c r="F30" s="155"/>
      <c r="G30" s="148"/>
      <c r="H30" s="97"/>
      <c r="I30" s="149"/>
      <c r="J30" s="123"/>
      <c r="K30" s="123"/>
      <c r="L30" s="155">
        <f>L28/L29</f>
        <v>27.294117647058822</v>
      </c>
      <c r="M30" s="155"/>
      <c r="N30" s="123"/>
      <c r="O30" s="97"/>
      <c r="P30" s="155">
        <f>P28/P29</f>
        <v>23.8125</v>
      </c>
      <c r="Q30" s="156"/>
      <c r="R30" s="156"/>
      <c r="S30" s="153" t="s">
        <v>66</v>
      </c>
      <c r="T30" s="157">
        <f>T28/T29</f>
        <v>25.326530612244898</v>
      </c>
      <c r="U30" s="5"/>
      <c r="V30" s="5"/>
      <c r="W30" s="158" t="s">
        <v>67</v>
      </c>
      <c r="X30" s="14"/>
      <c r="Y30" s="14"/>
      <c r="Z30" s="159"/>
      <c r="AC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</row>
    <row r="31" spans="1:73" ht="18" customHeight="1" thickBot="1">
      <c r="A31" s="6"/>
      <c r="B31" s="160" t="s">
        <v>72</v>
      </c>
      <c r="C31" s="161"/>
      <c r="D31" s="162" t="s">
        <v>74</v>
      </c>
      <c r="E31" s="163" t="s">
        <v>79</v>
      </c>
      <c r="F31" s="164"/>
      <c r="G31" s="165"/>
      <c r="H31" s="166" t="s">
        <v>109</v>
      </c>
      <c r="I31" s="167" t="s">
        <v>111</v>
      </c>
      <c r="J31" s="168"/>
      <c r="K31" s="168"/>
      <c r="L31" s="168"/>
      <c r="M31" s="169"/>
      <c r="N31" s="77"/>
      <c r="O31" s="162" t="s">
        <v>76</v>
      </c>
      <c r="P31" s="163" t="s">
        <v>113</v>
      </c>
      <c r="Q31" s="164"/>
      <c r="R31" s="77"/>
      <c r="S31" s="153" t="s">
        <v>68</v>
      </c>
      <c r="T31" s="170">
        <f>T30*3</f>
        <v>75.979591836734699</v>
      </c>
      <c r="U31" s="5"/>
      <c r="V31" s="5"/>
      <c r="W31" s="158" t="s">
        <v>69</v>
      </c>
      <c r="X31" s="44"/>
      <c r="Y31" s="44"/>
      <c r="Z31" s="159"/>
      <c r="AB31" s="83"/>
      <c r="AC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</row>
    <row r="32" spans="1:73" ht="16.2" thickBot="1">
      <c r="B32" s="171" t="s">
        <v>75</v>
      </c>
      <c r="C32" s="172"/>
      <c r="D32" s="173" t="s">
        <v>78</v>
      </c>
      <c r="E32" s="174" t="s">
        <v>107</v>
      </c>
      <c r="F32" s="175"/>
      <c r="G32" s="165"/>
      <c r="H32" s="176" t="s">
        <v>110</v>
      </c>
      <c r="I32" s="177" t="s">
        <v>112</v>
      </c>
      <c r="J32" s="178"/>
      <c r="K32" s="178"/>
      <c r="L32" s="178"/>
      <c r="M32" s="179"/>
      <c r="N32" s="77"/>
      <c r="O32" s="173" t="s">
        <v>73</v>
      </c>
      <c r="P32" s="174" t="s">
        <v>114</v>
      </c>
      <c r="Q32" s="175"/>
      <c r="R32" s="77"/>
      <c r="S32" s="148"/>
      <c r="T32" s="148"/>
      <c r="U32" s="83"/>
      <c r="V32" s="83"/>
      <c r="W32" s="180" t="s">
        <v>70</v>
      </c>
      <c r="X32" s="14"/>
      <c r="Y32" s="14"/>
      <c r="Z32" s="159"/>
      <c r="AA32" s="148"/>
      <c r="AB32" s="83"/>
    </row>
    <row r="33" spans="2:29" ht="16.2" thickBot="1">
      <c r="B33" s="165"/>
      <c r="C33" s="165"/>
      <c r="D33" s="77"/>
      <c r="E33" s="77"/>
      <c r="F33" s="77"/>
      <c r="G33" s="148"/>
      <c r="H33" s="173" t="s">
        <v>73</v>
      </c>
      <c r="I33" s="181" t="s">
        <v>108</v>
      </c>
      <c r="J33" s="182"/>
      <c r="K33" s="182"/>
      <c r="L33" s="182"/>
      <c r="M33" s="183"/>
      <c r="N33" s="83"/>
      <c r="O33" s="148"/>
      <c r="P33" s="184"/>
      <c r="Q33" s="184"/>
      <c r="R33" s="184"/>
      <c r="S33" s="148"/>
      <c r="T33" s="148"/>
      <c r="U33" s="83"/>
      <c r="V33" s="83"/>
      <c r="W33" s="185" t="s">
        <v>71</v>
      </c>
      <c r="X33" s="186"/>
      <c r="Y33" s="186"/>
      <c r="Z33" s="187"/>
      <c r="AA33" s="148"/>
      <c r="AB33" s="83"/>
    </row>
    <row r="34" spans="2:29" ht="13.8" thickBot="1">
      <c r="D34" s="148"/>
      <c r="E34" s="148"/>
      <c r="F34" s="148"/>
      <c r="G34" s="109"/>
      <c r="H34" s="83"/>
      <c r="I34" s="83"/>
      <c r="J34" s="83"/>
      <c r="K34" s="148"/>
      <c r="L34" s="148"/>
      <c r="M34" s="148"/>
      <c r="O34" s="83"/>
      <c r="P34" s="83"/>
      <c r="Q34" s="97"/>
      <c r="R34" s="97"/>
      <c r="S34" s="188"/>
      <c r="T34" s="188"/>
      <c r="U34" s="83"/>
      <c r="V34" s="83"/>
      <c r="W34" s="148"/>
      <c r="X34" s="83"/>
      <c r="AA34" s="148"/>
      <c r="AB34" s="83"/>
    </row>
    <row r="35" spans="2:29" ht="16.2" thickBot="1">
      <c r="B35" s="189" t="s">
        <v>77</v>
      </c>
      <c r="C35" s="190"/>
      <c r="D35" s="191"/>
      <c r="E35" s="192">
        <v>76</v>
      </c>
      <c r="F35" s="126"/>
      <c r="G35" s="109"/>
      <c r="H35" s="191"/>
      <c r="I35" s="126"/>
      <c r="J35" s="83"/>
      <c r="K35" s="83"/>
      <c r="L35" s="193">
        <v>103</v>
      </c>
      <c r="M35" s="14"/>
      <c r="O35" s="83"/>
      <c r="P35" s="83"/>
      <c r="Q35" s="97"/>
      <c r="R35" s="97"/>
      <c r="S35" s="188"/>
      <c r="T35" s="188"/>
      <c r="U35" s="83"/>
      <c r="V35" s="83"/>
      <c r="W35" s="83"/>
      <c r="X35" s="83"/>
      <c r="AA35" s="26"/>
      <c r="AB35" s="14"/>
    </row>
    <row r="36" spans="2:29" ht="21" customHeight="1" thickBot="1">
      <c r="B36" s="194" t="s">
        <v>117</v>
      </c>
      <c r="C36" s="190"/>
      <c r="E36" s="195" t="s">
        <v>115</v>
      </c>
      <c r="F36" s="196"/>
      <c r="G36" s="190"/>
      <c r="H36" s="191"/>
      <c r="I36" s="126"/>
      <c r="J36" s="83"/>
      <c r="K36" s="83"/>
      <c r="L36" s="197" t="s">
        <v>116</v>
      </c>
      <c r="M36" s="198"/>
      <c r="N36" s="199"/>
      <c r="O36" s="83"/>
      <c r="P36" s="83"/>
      <c r="Q36" s="97"/>
      <c r="R36" s="97"/>
      <c r="S36" s="83"/>
      <c r="T36" s="83"/>
      <c r="U36" s="83"/>
      <c r="V36" s="83"/>
      <c r="W36" s="83"/>
      <c r="X36" s="83"/>
      <c r="AA36" s="83"/>
      <c r="AB36" s="14"/>
    </row>
    <row r="37" spans="2:29">
      <c r="B37" s="188"/>
      <c r="C37" s="148"/>
      <c r="D37" s="148"/>
      <c r="E37" s="191"/>
      <c r="F37" s="148"/>
      <c r="G37" s="109"/>
      <c r="H37" s="188"/>
      <c r="I37" s="83"/>
      <c r="J37" s="83"/>
      <c r="K37" s="83"/>
      <c r="L37" s="83"/>
      <c r="M37" s="188"/>
      <c r="N37" s="83"/>
      <c r="O37" s="83"/>
      <c r="P37" s="83"/>
      <c r="Q37" s="97"/>
      <c r="R37" s="97"/>
      <c r="S37" s="83"/>
      <c r="T37" s="83"/>
      <c r="U37" s="83"/>
      <c r="V37" s="83"/>
      <c r="W37" s="83"/>
      <c r="X37" s="83"/>
      <c r="AA37" s="83"/>
      <c r="AB37" s="14"/>
    </row>
    <row r="38" spans="2:29">
      <c r="B38" s="188"/>
      <c r="C38" s="148"/>
      <c r="D38" s="148"/>
      <c r="E38" s="191"/>
      <c r="F38" s="148"/>
      <c r="G38" s="148"/>
      <c r="H38" s="83"/>
      <c r="I38" s="83"/>
      <c r="J38" s="83"/>
      <c r="K38" s="83"/>
      <c r="L38" s="83"/>
      <c r="M38" s="83"/>
      <c r="N38" s="83"/>
      <c r="O38" s="83"/>
      <c r="P38" s="83"/>
      <c r="Q38" s="97"/>
      <c r="R38" s="97"/>
      <c r="S38" s="83"/>
      <c r="T38" s="83"/>
      <c r="U38" s="83"/>
      <c r="V38" s="83"/>
      <c r="W38" s="83"/>
      <c r="X38" s="83"/>
      <c r="AA38" s="83"/>
    </row>
    <row r="39" spans="2:29">
      <c r="B39" s="148"/>
      <c r="C39" s="148"/>
      <c r="D39" s="148"/>
      <c r="E39" s="148"/>
      <c r="F39" s="148"/>
      <c r="G39" s="97"/>
      <c r="H39" s="148"/>
      <c r="I39" s="148"/>
      <c r="J39" s="148"/>
      <c r="K39" s="148"/>
      <c r="L39" s="83"/>
      <c r="M39" s="83"/>
      <c r="N39" s="83"/>
      <c r="O39" s="83"/>
      <c r="P39" s="97"/>
      <c r="Q39" s="97"/>
      <c r="R39" s="97"/>
      <c r="S39" s="83"/>
      <c r="T39" s="83"/>
      <c r="U39" s="83"/>
      <c r="V39" s="83"/>
      <c r="W39" s="83"/>
      <c r="X39" s="83"/>
      <c r="AA39" s="83"/>
    </row>
    <row r="40" spans="2:29">
      <c r="B40" s="83"/>
      <c r="C40" s="83"/>
      <c r="D40" s="83"/>
      <c r="E40" s="200"/>
      <c r="F40" s="83"/>
      <c r="G40" s="97"/>
      <c r="H40" s="83"/>
      <c r="I40" s="83"/>
      <c r="J40" s="83"/>
      <c r="K40" s="83"/>
      <c r="L40" s="83"/>
      <c r="M40" s="83"/>
      <c r="N40" s="83"/>
      <c r="O40" s="83"/>
      <c r="P40" s="97"/>
      <c r="Q40" s="97"/>
      <c r="R40" s="97"/>
      <c r="S40" s="83"/>
      <c r="T40" s="83"/>
      <c r="U40" s="83"/>
      <c r="V40" s="83"/>
      <c r="W40" s="83"/>
      <c r="X40" s="83"/>
      <c r="AA40" s="83"/>
      <c r="AB40" s="83"/>
    </row>
    <row r="41" spans="2:29">
      <c r="B41" s="83"/>
      <c r="C41" s="83"/>
      <c r="D41" s="83"/>
      <c r="E41" s="200"/>
      <c r="F41" s="83"/>
      <c r="G41" s="97"/>
      <c r="H41" s="83"/>
      <c r="I41" s="83"/>
      <c r="J41" s="83"/>
      <c r="K41" s="83"/>
      <c r="L41" s="83"/>
      <c r="M41" s="201"/>
      <c r="N41" s="83"/>
      <c r="O41" s="83"/>
      <c r="P41" s="97"/>
      <c r="Q41" s="97"/>
      <c r="R41" s="97"/>
      <c r="S41" s="83"/>
      <c r="T41" s="83"/>
      <c r="U41" s="83"/>
      <c r="V41" s="83"/>
      <c r="W41" s="83"/>
      <c r="X41" s="83"/>
      <c r="AA41" s="83"/>
      <c r="AB41" s="83"/>
      <c r="AC41" s="14"/>
    </row>
    <row r="42" spans="2:29">
      <c r="B42" s="83"/>
      <c r="C42" s="83"/>
      <c r="D42" s="83"/>
      <c r="E42" s="200"/>
      <c r="F42" s="83"/>
      <c r="G42" s="97"/>
      <c r="H42" s="83"/>
      <c r="I42" s="83"/>
      <c r="J42" s="83"/>
      <c r="K42" s="83"/>
      <c r="L42" s="83"/>
      <c r="M42" s="83"/>
      <c r="N42" s="83"/>
      <c r="O42" s="83"/>
      <c r="P42" s="97"/>
      <c r="Q42" s="97"/>
      <c r="R42" s="97"/>
      <c r="S42" s="83"/>
      <c r="T42" s="83"/>
      <c r="U42" s="83"/>
      <c r="V42" s="83"/>
      <c r="W42" s="188"/>
      <c r="X42" s="83"/>
      <c r="AB42" s="83"/>
      <c r="AC42" s="14"/>
    </row>
    <row r="43" spans="2:29">
      <c r="B43" s="83"/>
      <c r="C43" s="83"/>
      <c r="D43" s="83"/>
      <c r="E43" s="200"/>
      <c r="F43" s="83"/>
      <c r="G43" s="97"/>
      <c r="H43" s="83"/>
      <c r="I43" s="200"/>
      <c r="J43" s="200"/>
      <c r="K43" s="200"/>
      <c r="L43" s="83"/>
      <c r="M43" s="83"/>
      <c r="N43" s="83"/>
      <c r="O43" s="83"/>
      <c r="P43" s="97"/>
      <c r="Q43" s="97"/>
      <c r="R43" s="97"/>
      <c r="S43" s="83"/>
      <c r="T43" s="83"/>
      <c r="U43" s="83"/>
      <c r="V43" s="83"/>
      <c r="W43" s="188"/>
      <c r="X43" s="83"/>
      <c r="AB43" s="148"/>
      <c r="AC43" s="14"/>
    </row>
    <row r="44" spans="2:29">
      <c r="B44" s="83"/>
      <c r="C44" s="83"/>
      <c r="D44" s="83"/>
      <c r="E44" s="200"/>
      <c r="F44" s="83"/>
      <c r="G44" s="200"/>
      <c r="H44" s="83"/>
      <c r="I44" s="200"/>
      <c r="J44" s="200"/>
      <c r="K44" s="200"/>
      <c r="L44" s="83"/>
      <c r="M44" s="83"/>
      <c r="N44" s="83"/>
      <c r="O44" s="83"/>
      <c r="P44" s="83"/>
      <c r="Q44" s="97"/>
      <c r="R44" s="97"/>
      <c r="S44" s="83"/>
      <c r="T44" s="83"/>
      <c r="U44" s="83"/>
      <c r="V44" s="83"/>
      <c r="W44" s="188"/>
      <c r="X44" s="83"/>
      <c r="AB44" s="83"/>
      <c r="AC44" s="14"/>
    </row>
    <row r="45" spans="2:29">
      <c r="B45" s="83"/>
      <c r="C45" s="83"/>
      <c r="D45" s="83"/>
      <c r="E45" s="83"/>
      <c r="F45" s="83"/>
      <c r="G45" s="83"/>
      <c r="H45" s="200"/>
      <c r="I45" s="200"/>
      <c r="J45" s="200"/>
      <c r="K45" s="200"/>
      <c r="L45" s="83"/>
      <c r="M45" s="83"/>
      <c r="N45" s="83"/>
      <c r="O45" s="83"/>
      <c r="P45" s="83"/>
      <c r="Q45" s="97"/>
      <c r="R45" s="97"/>
      <c r="S45" s="83"/>
      <c r="T45" s="83"/>
      <c r="U45" s="83"/>
      <c r="V45" s="83"/>
      <c r="W45" s="188"/>
      <c r="X45" s="83"/>
      <c r="AB45" s="83"/>
      <c r="AC45" s="14"/>
    </row>
    <row r="46" spans="2:29">
      <c r="B46" s="148"/>
      <c r="C46" s="148"/>
      <c r="D46" s="148"/>
      <c r="E46" s="148"/>
      <c r="F46" s="83"/>
      <c r="G46" s="97"/>
      <c r="H46" s="83"/>
      <c r="I46" s="83"/>
      <c r="J46" s="83"/>
      <c r="K46" s="83"/>
      <c r="L46" s="83"/>
      <c r="M46" s="83"/>
      <c r="N46" s="83"/>
      <c r="O46" s="83"/>
      <c r="P46" s="97"/>
      <c r="Q46" s="97"/>
      <c r="R46" s="97"/>
      <c r="S46" s="201"/>
      <c r="T46" s="201"/>
      <c r="U46" s="83"/>
      <c r="V46" s="83"/>
      <c r="W46" s="148"/>
      <c r="X46" s="83"/>
      <c r="AB46" s="83"/>
      <c r="AC46" s="14"/>
    </row>
    <row r="47" spans="2:29">
      <c r="B47" s="83"/>
      <c r="C47" s="83"/>
      <c r="D47" s="83"/>
      <c r="E47" s="83"/>
      <c r="F47" s="201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97"/>
      <c r="R47" s="97"/>
      <c r="S47" s="83"/>
      <c r="T47" s="83"/>
      <c r="U47" s="83"/>
      <c r="V47" s="83"/>
      <c r="W47" s="83"/>
      <c r="X47" s="83"/>
      <c r="AB47" s="83"/>
      <c r="AC47" s="14"/>
    </row>
    <row r="48" spans="2:29">
      <c r="B48" s="83"/>
      <c r="C48" s="83"/>
      <c r="D48" s="83"/>
      <c r="E48" s="83"/>
      <c r="F48" s="83"/>
      <c r="G48" s="83"/>
      <c r="H48" s="83"/>
      <c r="I48" s="201"/>
      <c r="J48" s="201"/>
      <c r="K48" s="201"/>
      <c r="L48" s="83"/>
      <c r="M48" s="83"/>
      <c r="N48" s="83"/>
      <c r="O48" s="83"/>
      <c r="P48" s="83"/>
      <c r="Q48" s="97"/>
      <c r="R48" s="97"/>
      <c r="S48" s="83"/>
      <c r="T48" s="83"/>
      <c r="U48" s="83"/>
      <c r="V48" s="83"/>
      <c r="W48" s="83"/>
      <c r="X48" s="83"/>
      <c r="AB48" s="83"/>
      <c r="AC48" s="14"/>
    </row>
    <row r="49" spans="2:29">
      <c r="B49" s="83"/>
      <c r="C49" s="83"/>
      <c r="D49" s="83"/>
      <c r="E49" s="83"/>
      <c r="F49" s="83"/>
      <c r="G49" s="97"/>
      <c r="H49" s="83"/>
      <c r="I49" s="83"/>
      <c r="J49" s="83"/>
      <c r="K49" s="83"/>
      <c r="L49" s="83"/>
      <c r="M49" s="83"/>
      <c r="N49" s="83"/>
      <c r="O49" s="83"/>
      <c r="P49" s="83"/>
      <c r="Q49" s="97"/>
      <c r="R49" s="97"/>
      <c r="S49" s="83"/>
      <c r="T49" s="83"/>
      <c r="U49" s="83"/>
      <c r="V49" s="83"/>
      <c r="W49" s="83"/>
      <c r="X49" s="83"/>
      <c r="AB49" s="83"/>
      <c r="AC49" s="14"/>
    </row>
    <row r="50" spans="2:29">
      <c r="B50" s="148"/>
      <c r="C50" s="148"/>
      <c r="D50" s="148"/>
      <c r="E50" s="200"/>
      <c r="F50" s="200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97"/>
      <c r="R50" s="97"/>
      <c r="S50" s="83"/>
      <c r="T50" s="83"/>
      <c r="U50" s="83"/>
      <c r="V50" s="83"/>
      <c r="W50" s="83"/>
      <c r="X50" s="83"/>
      <c r="AB50" s="83"/>
      <c r="AC50" s="14"/>
    </row>
    <row r="51" spans="2:29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97"/>
      <c r="R51" s="97"/>
      <c r="S51" s="83"/>
      <c r="T51" s="83"/>
      <c r="U51" s="83"/>
      <c r="V51" s="83"/>
      <c r="W51" s="83"/>
      <c r="X51" s="83"/>
      <c r="AB51" s="83"/>
      <c r="AC51" s="14"/>
    </row>
    <row r="52" spans="2:29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97"/>
      <c r="R52" s="97"/>
      <c r="S52" s="83"/>
      <c r="T52" s="83"/>
      <c r="U52" s="83"/>
      <c r="V52" s="83"/>
      <c r="W52" s="148"/>
      <c r="X52" s="83"/>
      <c r="AB52" s="83"/>
      <c r="AC52" s="14"/>
    </row>
    <row r="53" spans="2:29" ht="15.6">
      <c r="B53" s="202"/>
      <c r="C53" s="203"/>
      <c r="D53" s="203"/>
      <c r="E53" s="83"/>
      <c r="F53" s="83"/>
      <c r="G53" s="165"/>
      <c r="H53" s="83"/>
      <c r="I53" s="83"/>
      <c r="J53" s="83"/>
      <c r="K53" s="83"/>
      <c r="L53" s="83"/>
      <c r="M53" s="83"/>
      <c r="N53" s="148"/>
      <c r="O53" s="148"/>
      <c r="P53" s="83"/>
      <c r="Q53" s="97"/>
      <c r="R53" s="97"/>
      <c r="S53" s="83"/>
      <c r="T53" s="83"/>
      <c r="U53" s="83"/>
      <c r="V53" s="83"/>
      <c r="W53" s="83"/>
      <c r="X53" s="83"/>
      <c r="AB53" s="83"/>
      <c r="AC53" s="14"/>
    </row>
    <row r="54" spans="2:29" ht="15.6">
      <c r="B54" s="165"/>
      <c r="C54" s="165"/>
      <c r="D54" s="165"/>
      <c r="E54" s="165"/>
      <c r="F54" s="165"/>
      <c r="G54" s="165"/>
      <c r="H54" s="165"/>
      <c r="I54" s="165"/>
      <c r="J54" s="148"/>
      <c r="K54" s="148"/>
      <c r="L54" s="148"/>
      <c r="M54" s="148"/>
      <c r="N54" s="148"/>
      <c r="O54" s="148"/>
      <c r="P54" s="83"/>
      <c r="Q54" s="97"/>
      <c r="R54" s="97"/>
      <c r="S54" s="83"/>
      <c r="T54" s="83"/>
      <c r="U54" s="83"/>
      <c r="V54" s="83"/>
      <c r="W54" s="83"/>
      <c r="X54" s="83"/>
      <c r="AB54" s="83"/>
      <c r="AC54" s="14"/>
    </row>
    <row r="55" spans="2:29" ht="18" customHeight="1">
      <c r="B55" s="165"/>
      <c r="C55" s="165"/>
      <c r="D55" s="165"/>
      <c r="E55" s="165"/>
      <c r="F55" s="165"/>
      <c r="G55" s="165"/>
      <c r="H55" s="165"/>
      <c r="I55" s="165"/>
      <c r="J55" s="148"/>
      <c r="K55" s="148"/>
      <c r="L55" s="148"/>
      <c r="M55" s="148"/>
      <c r="N55" s="148"/>
      <c r="O55" s="148"/>
      <c r="P55" s="83"/>
      <c r="Q55" s="97"/>
      <c r="R55" s="97"/>
      <c r="S55" s="83"/>
      <c r="T55" s="83"/>
      <c r="U55" s="83"/>
      <c r="V55" s="83"/>
      <c r="W55" s="83"/>
      <c r="X55" s="83"/>
      <c r="AB55" s="83"/>
    </row>
    <row r="56" spans="2:29" ht="16.5" customHeight="1">
      <c r="B56" s="165"/>
      <c r="C56" s="165"/>
      <c r="D56" s="165"/>
      <c r="E56" s="165"/>
      <c r="F56" s="165"/>
      <c r="G56" s="165"/>
      <c r="H56" s="165"/>
      <c r="I56" s="165"/>
      <c r="J56" s="148"/>
      <c r="K56" s="148"/>
      <c r="L56" s="148"/>
      <c r="M56" s="148"/>
      <c r="N56" s="148"/>
      <c r="O56" s="148"/>
      <c r="P56" s="83"/>
      <c r="Q56" s="97"/>
      <c r="R56" s="97"/>
      <c r="S56" s="83"/>
      <c r="T56" s="83"/>
      <c r="U56" s="83"/>
      <c r="V56" s="83"/>
      <c r="W56" s="83"/>
      <c r="X56" s="83"/>
      <c r="AB56" s="83"/>
    </row>
    <row r="57" spans="2:29" ht="16.5" customHeight="1">
      <c r="B57" s="165"/>
      <c r="C57" s="165"/>
      <c r="D57" s="165"/>
      <c r="E57" s="165"/>
      <c r="F57" s="165"/>
      <c r="G57" s="165"/>
      <c r="H57" s="165"/>
      <c r="I57" s="165"/>
      <c r="J57" s="148"/>
      <c r="K57" s="148"/>
      <c r="L57" s="148"/>
      <c r="M57" s="148"/>
      <c r="N57" s="148"/>
      <c r="O57" s="148"/>
      <c r="P57" s="83"/>
      <c r="Q57" s="97"/>
      <c r="R57" s="97"/>
      <c r="S57" s="83"/>
      <c r="T57" s="83"/>
      <c r="U57" s="83"/>
      <c r="V57" s="83"/>
      <c r="W57" s="83"/>
      <c r="X57" s="83"/>
      <c r="AB57" s="83"/>
    </row>
    <row r="58" spans="2:29" ht="15" customHeight="1">
      <c r="B58" s="165"/>
      <c r="C58" s="165"/>
      <c r="D58" s="165"/>
      <c r="E58" s="165"/>
      <c r="F58" s="165"/>
      <c r="G58" s="165"/>
      <c r="H58" s="165"/>
      <c r="I58" s="165"/>
      <c r="J58" s="148"/>
      <c r="K58" s="148"/>
      <c r="L58" s="148"/>
      <c r="M58" s="148"/>
      <c r="N58" s="148"/>
      <c r="O58" s="148"/>
      <c r="P58" s="83"/>
      <c r="Q58" s="97"/>
      <c r="R58" s="97"/>
      <c r="S58" s="83"/>
      <c r="T58" s="83"/>
      <c r="U58" s="83"/>
      <c r="V58" s="83"/>
      <c r="W58" s="83"/>
      <c r="X58" s="83"/>
      <c r="AB58" s="83"/>
    </row>
    <row r="59" spans="2:29" ht="17.25" customHeight="1">
      <c r="B59" s="165"/>
      <c r="C59" s="165"/>
      <c r="D59" s="165"/>
      <c r="E59" s="165"/>
      <c r="F59" s="165"/>
      <c r="G59" s="165"/>
      <c r="H59" s="165"/>
      <c r="I59" s="165"/>
      <c r="J59" s="148"/>
      <c r="K59" s="148"/>
      <c r="L59" s="148"/>
      <c r="M59" s="148"/>
      <c r="N59" s="148"/>
      <c r="O59" s="148"/>
      <c r="P59" s="83"/>
      <c r="Q59" s="97"/>
      <c r="R59" s="97"/>
      <c r="S59" s="83"/>
      <c r="T59" s="83"/>
      <c r="U59" s="83"/>
      <c r="V59" s="83"/>
      <c r="W59" s="83"/>
      <c r="X59" s="83"/>
      <c r="AB59" s="83"/>
    </row>
    <row r="60" spans="2:29" ht="21.75" customHeight="1">
      <c r="B60" s="165"/>
      <c r="C60" s="165"/>
      <c r="D60" s="165"/>
      <c r="E60" s="165"/>
      <c r="F60" s="165"/>
      <c r="G60" s="165"/>
      <c r="H60" s="165"/>
      <c r="I60" s="165"/>
      <c r="J60" s="148"/>
      <c r="K60" s="148"/>
      <c r="L60" s="148"/>
      <c r="M60" s="148"/>
      <c r="N60" s="148"/>
      <c r="O60" s="148"/>
      <c r="P60" s="83"/>
      <c r="Q60" s="97"/>
      <c r="R60" s="97"/>
      <c r="S60" s="83"/>
      <c r="T60" s="83"/>
      <c r="U60" s="83"/>
      <c r="V60" s="83"/>
      <c r="W60" s="83"/>
      <c r="X60" s="83"/>
      <c r="AB60" s="83"/>
    </row>
    <row r="61" spans="2:29" ht="15.6">
      <c r="B61" s="165"/>
      <c r="C61" s="165"/>
      <c r="D61" s="165"/>
      <c r="E61" s="165"/>
      <c r="F61" s="165"/>
      <c r="G61" s="165"/>
      <c r="H61" s="165"/>
      <c r="I61" s="165"/>
      <c r="J61" s="148"/>
      <c r="K61" s="148"/>
      <c r="L61" s="148"/>
      <c r="M61" s="148"/>
      <c r="N61" s="148"/>
      <c r="O61" s="148"/>
      <c r="P61" s="83"/>
      <c r="Q61" s="97"/>
      <c r="R61" s="97"/>
      <c r="S61" s="83"/>
      <c r="T61" s="83"/>
      <c r="U61" s="83"/>
      <c r="V61" s="83"/>
      <c r="W61" s="83"/>
      <c r="X61" s="83"/>
      <c r="AB61" s="83"/>
    </row>
    <row r="62" spans="2:29" ht="15.6">
      <c r="B62" s="165"/>
      <c r="C62" s="165"/>
      <c r="D62" s="165"/>
      <c r="E62" s="165"/>
      <c r="F62" s="165"/>
      <c r="G62" s="165"/>
      <c r="H62" s="165"/>
      <c r="I62" s="165"/>
      <c r="J62" s="148"/>
      <c r="K62" s="148"/>
      <c r="L62" s="148"/>
      <c r="M62" s="148"/>
      <c r="N62" s="148"/>
      <c r="O62" s="148"/>
      <c r="P62" s="83"/>
      <c r="Q62" s="97"/>
      <c r="R62" s="97"/>
      <c r="S62" s="83"/>
      <c r="T62" s="83"/>
      <c r="U62" s="83"/>
      <c r="V62" s="83"/>
      <c r="W62" s="83"/>
      <c r="X62" s="83"/>
      <c r="AB62" s="83"/>
    </row>
    <row r="63" spans="2:29" ht="15.6">
      <c r="B63" s="165"/>
      <c r="C63" s="165"/>
      <c r="D63" s="165"/>
      <c r="E63" s="165"/>
      <c r="F63" s="165"/>
      <c r="G63" s="165"/>
      <c r="H63" s="165"/>
      <c r="I63" s="165"/>
      <c r="J63" s="148"/>
      <c r="K63" s="148"/>
      <c r="L63" s="148"/>
      <c r="M63" s="148"/>
      <c r="N63" s="148"/>
      <c r="O63" s="148"/>
      <c r="P63" s="83"/>
      <c r="Q63" s="97"/>
      <c r="R63" s="97"/>
      <c r="S63" s="83"/>
      <c r="T63" s="83"/>
      <c r="U63" s="83"/>
      <c r="V63" s="83"/>
      <c r="W63" s="83"/>
      <c r="X63" s="83"/>
      <c r="AB63" s="148"/>
    </row>
    <row r="64" spans="2:29" ht="15.6">
      <c r="B64" s="165"/>
      <c r="C64" s="165"/>
      <c r="D64" s="165"/>
      <c r="E64" s="165"/>
      <c r="F64" s="165"/>
      <c r="G64" s="165"/>
      <c r="H64" s="165"/>
      <c r="I64" s="165"/>
      <c r="J64" s="148"/>
      <c r="K64" s="148"/>
      <c r="L64" s="148"/>
      <c r="M64" s="148"/>
      <c r="N64" s="148"/>
      <c r="O64" s="148"/>
      <c r="P64" s="83"/>
      <c r="Q64" s="97"/>
      <c r="R64" s="97"/>
      <c r="S64" s="83"/>
      <c r="T64" s="83"/>
      <c r="U64" s="83"/>
      <c r="V64" s="83"/>
      <c r="W64" s="83"/>
      <c r="X64" s="83"/>
      <c r="AB64" s="148"/>
    </row>
    <row r="65" spans="2:28" ht="15.6">
      <c r="B65" s="165"/>
      <c r="C65" s="165"/>
      <c r="D65" s="165"/>
      <c r="E65" s="165"/>
      <c r="F65" s="165"/>
      <c r="G65" s="204"/>
      <c r="H65" s="165"/>
      <c r="I65" s="165"/>
      <c r="J65" s="148"/>
      <c r="K65" s="148"/>
      <c r="L65" s="148"/>
      <c r="M65" s="148"/>
      <c r="N65" s="83"/>
      <c r="O65" s="83"/>
      <c r="P65" s="83"/>
      <c r="Q65" s="97"/>
      <c r="R65" s="97"/>
      <c r="S65" s="83"/>
      <c r="T65" s="83"/>
      <c r="U65" s="83"/>
      <c r="V65" s="83"/>
      <c r="W65" s="83"/>
      <c r="X65" s="83"/>
      <c r="AB65" s="148"/>
    </row>
    <row r="66" spans="2:28" ht="15">
      <c r="B66" s="204"/>
      <c r="C66" s="204"/>
      <c r="D66" s="204"/>
      <c r="E66" s="204"/>
      <c r="F66" s="204"/>
      <c r="G66" s="83"/>
      <c r="H66" s="204"/>
      <c r="I66" s="204"/>
      <c r="J66" s="83"/>
      <c r="K66" s="83"/>
      <c r="L66" s="83"/>
      <c r="M66" s="83"/>
      <c r="N66" s="83"/>
      <c r="O66" s="83"/>
      <c r="P66" s="83"/>
      <c r="Q66" s="97"/>
      <c r="R66" s="97"/>
      <c r="S66" s="83"/>
      <c r="T66" s="83"/>
      <c r="U66" s="83"/>
      <c r="V66" s="83"/>
      <c r="W66" s="83"/>
      <c r="X66" s="83"/>
      <c r="AB66" s="83"/>
    </row>
    <row r="67" spans="2:28"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97"/>
      <c r="R67" s="97"/>
      <c r="S67" s="83"/>
      <c r="T67" s="83"/>
      <c r="U67" s="83"/>
      <c r="V67" s="83"/>
      <c r="W67" s="83"/>
      <c r="X67" s="83"/>
      <c r="AB67" s="83"/>
    </row>
    <row r="68" spans="2:28"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97"/>
      <c r="R68" s="97"/>
      <c r="S68" s="83"/>
      <c r="T68" s="97"/>
      <c r="U68" s="83"/>
      <c r="V68" s="83"/>
      <c r="W68" s="83"/>
      <c r="X68" s="83"/>
      <c r="AB68" s="83"/>
    </row>
    <row r="69" spans="2:28"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97"/>
      <c r="R69" s="97"/>
      <c r="S69" s="83"/>
      <c r="T69" s="97"/>
      <c r="U69" s="83"/>
      <c r="V69" s="83"/>
      <c r="W69" s="83"/>
      <c r="X69" s="83"/>
    </row>
    <row r="70" spans="2:28"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97"/>
      <c r="R70" s="97"/>
      <c r="S70" s="83"/>
      <c r="T70" s="97"/>
      <c r="U70" s="83"/>
      <c r="V70" s="83"/>
      <c r="W70" s="83"/>
      <c r="X70" s="83"/>
    </row>
    <row r="71" spans="2:28"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97"/>
      <c r="R71" s="97"/>
      <c r="S71" s="83"/>
      <c r="T71" s="97"/>
      <c r="U71" s="83"/>
      <c r="V71" s="83"/>
      <c r="W71" s="83"/>
      <c r="X71" s="83"/>
    </row>
    <row r="72" spans="2:28"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97"/>
      <c r="R72" s="97"/>
      <c r="S72" s="83"/>
      <c r="T72" s="97"/>
      <c r="U72" s="83"/>
      <c r="V72" s="83"/>
      <c r="W72" s="83"/>
      <c r="X72" s="83"/>
    </row>
    <row r="73" spans="2:28"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97"/>
      <c r="R73" s="97"/>
      <c r="S73" s="83"/>
      <c r="T73" s="97"/>
      <c r="U73" s="83"/>
      <c r="V73" s="83"/>
      <c r="W73" s="83"/>
      <c r="X73" s="83"/>
    </row>
    <row r="74" spans="2:28"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97"/>
      <c r="R74" s="97"/>
      <c r="S74" s="83"/>
      <c r="T74" s="97"/>
      <c r="U74" s="83"/>
      <c r="V74" s="83"/>
      <c r="W74" s="83"/>
      <c r="X74" s="83"/>
    </row>
    <row r="75" spans="2:28"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97"/>
      <c r="R75" s="97"/>
      <c r="S75" s="83"/>
      <c r="T75" s="97"/>
      <c r="U75" s="83"/>
      <c r="V75" s="83"/>
      <c r="W75" s="83"/>
      <c r="X75" s="83"/>
    </row>
    <row r="76" spans="2:28"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97"/>
      <c r="R76" s="97"/>
      <c r="S76" s="83"/>
      <c r="T76" s="97"/>
      <c r="U76" s="83"/>
      <c r="V76" s="83"/>
      <c r="W76" s="83"/>
      <c r="X76" s="83"/>
    </row>
    <row r="77" spans="2:28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97"/>
      <c r="R77" s="97"/>
      <c r="S77" s="83"/>
      <c r="T77" s="97"/>
      <c r="U77" s="83"/>
      <c r="V77" s="83"/>
      <c r="W77" s="83"/>
      <c r="X77" s="83"/>
    </row>
    <row r="78" spans="2:28"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97"/>
      <c r="R78" s="97"/>
      <c r="S78" s="83"/>
      <c r="T78" s="97"/>
      <c r="U78" s="83"/>
      <c r="V78" s="83"/>
      <c r="W78" s="83"/>
      <c r="X78" s="83"/>
    </row>
    <row r="79" spans="2:28"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97"/>
      <c r="R79" s="97"/>
      <c r="S79" s="83"/>
      <c r="T79" s="97"/>
      <c r="U79" s="83"/>
      <c r="V79" s="83"/>
      <c r="W79" s="83"/>
      <c r="X79" s="83"/>
    </row>
    <row r="80" spans="2:28"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97"/>
      <c r="R80" s="97"/>
      <c r="S80" s="83"/>
      <c r="T80" s="97"/>
      <c r="U80" s="83"/>
      <c r="V80" s="83"/>
      <c r="W80" s="83"/>
      <c r="X80" s="83"/>
    </row>
    <row r="81" spans="2:13">
      <c r="B81" s="83"/>
      <c r="C81" s="83"/>
      <c r="D81" s="83"/>
      <c r="E81" s="83"/>
      <c r="F81" s="83"/>
      <c r="H81" s="83"/>
      <c r="I81" s="83"/>
      <c r="J81" s="83"/>
      <c r="K81" s="83"/>
      <c r="L81" s="83"/>
      <c r="M81" s="83"/>
    </row>
  </sheetData>
  <sortState ref="A8:AD25">
    <sortCondition descending="1" ref="T8:T25"/>
    <sortCondition descending="1" ref="Z8:Z25"/>
  </sortState>
  <mergeCells count="9">
    <mergeCell ref="I33:M33"/>
    <mergeCell ref="P32:Q32"/>
    <mergeCell ref="I32:M32"/>
    <mergeCell ref="L36:N36"/>
    <mergeCell ref="B7:C7"/>
    <mergeCell ref="E31:F31"/>
    <mergeCell ref="I31:M31"/>
    <mergeCell ref="P31:Q31"/>
    <mergeCell ref="E32:F32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48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4-Tour Results 2018</vt:lpstr>
      <vt:lpstr>'4-Tour Results 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2018-06-17T12:13:46Z</dcterms:created>
  <dcterms:modified xsi:type="dcterms:W3CDTF">2018-06-22T04:53:55Z</dcterms:modified>
</cp:coreProperties>
</file>